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9_令和6年度\08_令和6年度分当初評価加算\06_HP用\修正\"/>
    </mc:Choice>
  </mc:AlternateContent>
  <bookViews>
    <workbookView xWindow="0" yWindow="0" windowWidth="28800" windowHeight="12360" tabRatio="943"/>
  </bookViews>
  <sheets>
    <sheet name="評価加算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8" sheetId="107" r:id="rId15"/>
    <sheet name="2-5別添1" sheetId="92" state="hidden" r:id="rId16"/>
    <sheet name="2-9" sheetId="19" r:id="rId17"/>
    <sheet name="2-6別添1" sheetId="50" state="hidden" r:id="rId18"/>
    <sheet name="2-10" sheetId="44" r:id="rId19"/>
    <sheet name="2-10 別添1" sheetId="52" r:id="rId20"/>
    <sheet name="2-8別添1" sheetId="81" state="hidden" r:id="rId21"/>
    <sheet name="2-9別添1" sheetId="82" state="hidden" r:id="rId22"/>
    <sheet name="2-11" sheetId="108" r:id="rId23"/>
    <sheet name="2-12" sheetId="97" r:id="rId24"/>
    <sheet name="2-10別添1" sheetId="76" state="hidden" r:id="rId25"/>
    <sheet name="2-13" sheetId="87" r:id="rId26"/>
    <sheet name="2-11別添1" sheetId="59" state="hidden" r:id="rId27"/>
    <sheet name="2-14" sheetId="27" r:id="rId28"/>
    <sheet name="2-12別添1" sheetId="60" state="hidden" r:id="rId29"/>
    <sheet name="2-15" sheetId="12" r:id="rId30"/>
    <sheet name="2-15 別添1" sheetId="53" r:id="rId31"/>
    <sheet name="2-16" sheetId="109" r:id="rId32"/>
    <sheet name="2-17" sheetId="18" r:id="rId33"/>
    <sheet name="2-15別添1" sheetId="63" state="hidden" r:id="rId34"/>
    <sheet name="2-16別添1" sheetId="102" state="hidden" r:id="rId35"/>
    <sheet name="2-17別添1" sheetId="89" state="hidden" r:id="rId36"/>
    <sheet name="2-18" sheetId="64" r:id="rId37"/>
    <sheet name="2-18別添1" sheetId="65" state="hidden" r:id="rId38"/>
    <sheet name="2-19" sheetId="110" r:id="rId39"/>
    <sheet name="2-20" sheetId="40" r:id="rId40"/>
    <sheet name="2-21" sheetId="20" r:id="rId41"/>
    <sheet name="2-19別添1" sheetId="61" state="hidden" r:id="rId42"/>
    <sheet name="2-22" sheetId="66" r:id="rId43"/>
    <sheet name="2-20別添1" sheetId="67" state="hidden" r:id="rId44"/>
  </sheets>
  <definedNames>
    <definedName name="_xlnm._FilterDatabase" localSheetId="22" hidden="1">'2-11'!$Y$30:$Z$30</definedName>
    <definedName name="_xlnm._FilterDatabase" localSheetId="25" hidden="1">'2-13'!#REF!</definedName>
    <definedName name="_xlnm._FilterDatabase" localSheetId="27" hidden="1">'2-14'!#REF!</definedName>
    <definedName name="_xlnm._FilterDatabase" localSheetId="29" hidden="1">'2-15'!#REF!</definedName>
    <definedName name="_xlnm._FilterDatabase" localSheetId="31" hidden="1">'2-16'!$Y$30:$Z$30</definedName>
    <definedName name="_xlnm._FilterDatabase" localSheetId="32" hidden="1">'2-17'!$T$28:$U$28</definedName>
    <definedName name="_xlnm._FilterDatabase" localSheetId="38" hidden="1">'2-19'!$Y$30:$Z$30</definedName>
    <definedName name="_xlnm._FilterDatabase" localSheetId="39" hidden="1">'2-20'!$AJ$10:$AK$10</definedName>
    <definedName name="_xlnm._FilterDatabase" localSheetId="40" hidden="1">'2-21'!$Y$30:$Z$30</definedName>
    <definedName name="_xlnm._FilterDatabase" localSheetId="13" hidden="1">'2-7'!#REF!</definedName>
    <definedName name="_xlnm._FilterDatabase" localSheetId="14" hidden="1">'2-8'!#REF!</definedName>
    <definedName name="_xlnm._FilterDatabase" localSheetId="20" hidden="1">'2-8別添1'!$B$11:$F$11</definedName>
    <definedName name="_xlnm._FilterDatabase" localSheetId="16" hidden="1">'2-9'!$Y$33:$Z$33</definedName>
    <definedName name="_xlnm.Print_Area" localSheetId="2">'2-1'!$A$1:$AH$36</definedName>
    <definedName name="_xlnm.Print_Area" localSheetId="3">'2-1 2-3 別添1'!$A$1:$E$479</definedName>
    <definedName name="_xlnm.Print_Area" localSheetId="18">'2-10'!$A$1:$AI$21</definedName>
    <definedName name="_xlnm.Print_Area" localSheetId="19">'2-10 別添1'!$A$1:$D$27</definedName>
    <definedName name="_xlnm.Print_Area" localSheetId="24">'2-10別添1'!$B$1:$I$32</definedName>
    <definedName name="_xlnm.Print_Area" localSheetId="22">'2-11'!$A$1:$AH$23</definedName>
    <definedName name="_xlnm.Print_Area" localSheetId="26">'2-11別添1'!$A$1:$F$16</definedName>
    <definedName name="_xlnm.Print_Area" localSheetId="23">'2-12'!$A$1:$AI$23</definedName>
    <definedName name="_xlnm.Print_Area" localSheetId="28">'2-12別添1'!$A$1:$E$15</definedName>
    <definedName name="_xlnm.Print_Area" localSheetId="25">'2-13'!$A$1:$AH$21</definedName>
    <definedName name="_xlnm.Print_Area" localSheetId="27">'2-14'!$A$1:$AH$22</definedName>
    <definedName name="_xlnm.Print_Area" localSheetId="29">'2-15'!$A$1:$AI$24</definedName>
    <definedName name="_xlnm.Print_Area" localSheetId="30">'2-15 別添1'!$A$1:$C$84</definedName>
    <definedName name="_xlnm.Print_Area" localSheetId="33">'2-15別添1'!$A$1:$D$10</definedName>
    <definedName name="_xlnm.Print_Area" localSheetId="31">'2-16'!$A$1:$AH$23</definedName>
    <definedName name="_xlnm.Print_Area" localSheetId="34">'2-16別添1'!$A$1:$D$18</definedName>
    <definedName name="_xlnm.Print_Area" localSheetId="32">'2-17'!$A$1:$AH$23</definedName>
    <definedName name="_xlnm.Print_Area" localSheetId="35">'2-17別添1'!$A$1:$D$10</definedName>
    <definedName name="_xlnm.Print_Area" localSheetId="36">'2-18'!$A$1:$AI$20</definedName>
    <definedName name="_xlnm.Print_Area" localSheetId="37">'2-18別添1'!$A$1:$G$14</definedName>
    <definedName name="_xlnm.Print_Area" localSheetId="38">'2-19'!$A$1:$AH$23</definedName>
    <definedName name="_xlnm.Print_Area" localSheetId="41">'2-19別添1'!$A$1:$F$9</definedName>
    <definedName name="_xlnm.Print_Area" localSheetId="4">'2-2'!$A$1:$AI$21</definedName>
    <definedName name="_xlnm.Print_Area" localSheetId="5">'2-2 別添1'!$A$1:$D$57</definedName>
    <definedName name="_xlnm.Print_Area" localSheetId="39">'2-20'!$A$1:$AI$26</definedName>
    <definedName name="_xlnm.Print_Area" localSheetId="43">'2-20別添1'!$A$1:$G$37</definedName>
    <definedName name="_xlnm.Print_Area" localSheetId="40">'2-21'!$A$1:$AH$23</definedName>
    <definedName name="_xlnm.Print_Area" localSheetId="42">'2-22'!$A$1:$AH$21</definedName>
    <definedName name="_xlnm.Print_Area" localSheetId="6">'2-3'!$A$1:$AI$21</definedName>
    <definedName name="_xlnm.Print_Area" localSheetId="7">'2-4'!$A$1:$AI$21</definedName>
    <definedName name="_xlnm.Print_Area" localSheetId="8">'2-4 別添1'!$A$1:$D$47</definedName>
    <definedName name="_xlnm.Print_Area" localSheetId="9">'2-5'!$A$1:$AH$23</definedName>
    <definedName name="_xlnm.Print_Area" localSheetId="10">'2-5 別添1'!$A$1:$D$259</definedName>
    <definedName name="_xlnm.Print_Area" localSheetId="15">'2-5別添1'!$A$1:$C$10</definedName>
    <definedName name="_xlnm.Print_Area" localSheetId="11">'2-6'!$A$1:$AJ$20</definedName>
    <definedName name="_xlnm.Print_Area" localSheetId="12">'2-6 別添1'!$B$1:$I$32</definedName>
    <definedName name="_xlnm.Print_Area" localSheetId="17">'2-6別添1'!$B$2:$I$46</definedName>
    <definedName name="_xlnm.Print_Area" localSheetId="13">'2-7'!$A$1:$AH$26</definedName>
    <definedName name="_xlnm.Print_Area" localSheetId="14">'2-8'!$A$1:$AH$21</definedName>
    <definedName name="_xlnm.Print_Area" localSheetId="20">'2-8別添1'!$B$1:$I$32</definedName>
    <definedName name="_xlnm.Print_Area" localSheetId="16">'2-9'!$A$1:$AJ$29</definedName>
    <definedName name="_xlnm.Print_Area" localSheetId="21">'2-9別添1'!$B$1:$I$20</definedName>
    <definedName name="_xlnm.Print_Area" localSheetId="1">施設区分!$A$1:$Z$61</definedName>
    <definedName name="_xlnm.Print_Area" localSheetId="0">評価加算様式２!$B$1:$H$37</definedName>
    <definedName name="_xlnm.Print_Titles" localSheetId="43">'2-20別添1'!$27:$28</definedName>
    <definedName name="_xlnm.Print_Titles" localSheetId="17">'2-6別添1'!$9:$9</definedName>
  </definedNames>
  <calcPr calcId="162913"/>
</workbook>
</file>

<file path=xl/calcChain.xml><?xml version="1.0" encoding="utf-8"?>
<calcChain xmlns="http://schemas.openxmlformats.org/spreadsheetml/2006/main">
  <c r="H25" i="83" l="1"/>
  <c r="H22" i="83"/>
  <c r="H17" i="83"/>
  <c r="H14" i="83"/>
  <c r="E9" i="48" l="1"/>
  <c r="C9" i="48"/>
  <c r="E8" i="48"/>
  <c r="C8" i="48"/>
  <c r="C6" i="48" s="1"/>
  <c r="B3" i="52"/>
  <c r="E320" i="48"/>
  <c r="R12" i="8" s="1"/>
  <c r="E4" i="48" l="1"/>
  <c r="E5" i="48" s="1"/>
  <c r="X12" i="111" s="1"/>
  <c r="X13" i="111" s="1"/>
  <c r="X14" i="111" s="1"/>
  <c r="H11" i="83" s="1"/>
  <c r="E214" i="48"/>
  <c r="K12" i="8" l="1"/>
  <c r="Y12" i="8" s="1"/>
  <c r="C5" i="48"/>
  <c r="X11" i="110"/>
  <c r="X12" i="110" s="1"/>
  <c r="H29" i="83" s="1"/>
  <c r="X12" i="91"/>
  <c r="X13" i="91" s="1"/>
  <c r="H15" i="83" s="1"/>
  <c r="X11" i="109"/>
  <c r="X12" i="109" s="1"/>
  <c r="H24" i="83" s="1"/>
  <c r="X12" i="108" l="1"/>
  <c r="H19" i="83" s="1"/>
  <c r="X11" i="108" l="1"/>
  <c r="X13" i="107"/>
  <c r="X14" i="107" s="1"/>
  <c r="H16" i="83" s="1"/>
  <c r="B3" i="106"/>
  <c r="X12" i="105" s="1"/>
  <c r="X13" i="105" s="1"/>
  <c r="X14" i="105" s="1"/>
  <c r="H12" i="83" s="1"/>
  <c r="B3" i="104" l="1"/>
  <c r="X12" i="103" s="1"/>
  <c r="X13" i="103" s="1"/>
  <c r="X14" i="103" s="1"/>
  <c r="H10" i="83" s="1"/>
  <c r="H35" i="83" l="1"/>
  <c r="X13" i="64"/>
  <c r="H26" i="83" s="1"/>
  <c r="C25" i="67"/>
  <c r="C6" i="67"/>
  <c r="X13" i="66"/>
  <c r="X12" i="99" l="1"/>
  <c r="X13" i="99" s="1"/>
  <c r="C260" i="42" l="1"/>
  <c r="C263" i="42" s="1"/>
  <c r="D264" i="42"/>
  <c r="D261" i="42"/>
  <c r="D260" i="42" l="1"/>
  <c r="X12" i="18"/>
  <c r="X13" i="87" l="1"/>
  <c r="X14" i="87" s="1"/>
  <c r="H21" i="83" s="1"/>
  <c r="X12" i="97"/>
  <c r="K13" i="97" s="1"/>
  <c r="H20" i="83" s="1"/>
  <c r="X12" i="40"/>
  <c r="K13" i="40" s="1"/>
  <c r="H30" i="83" s="1"/>
  <c r="X13" i="27"/>
  <c r="X14" i="27" s="1"/>
  <c r="X12" i="20"/>
  <c r="H31" i="83" s="1"/>
  <c r="X12" i="64"/>
  <c r="C85" i="53"/>
  <c r="X12" i="12" s="1"/>
  <c r="X13" i="12" s="1"/>
  <c r="X14" i="12" s="1"/>
  <c r="X15" i="12" s="1"/>
  <c r="H23" i="83" s="1"/>
  <c r="X13" i="18"/>
  <c r="X12" i="44"/>
  <c r="X13" i="44" s="1"/>
  <c r="X14" i="44" s="1"/>
  <c r="H18" i="83" s="1"/>
  <c r="D5" i="42"/>
  <c r="X11" i="9" s="1"/>
  <c r="E5" i="50"/>
  <c r="D479" i="48"/>
  <c r="R13" i="8" s="1"/>
  <c r="D412" i="48"/>
  <c r="K13" i="8" s="1"/>
  <c r="G3" i="83"/>
  <c r="G13" i="83" s="1"/>
  <c r="X11" i="20"/>
  <c r="U12" i="53"/>
  <c r="X14" i="66"/>
  <c r="H32" i="83" s="1"/>
  <c r="X14" i="19"/>
  <c r="X15" i="19" s="1"/>
  <c r="G29" i="83" l="1"/>
  <c r="G25" i="83"/>
  <c r="G22" i="83"/>
  <c r="G20" i="83"/>
  <c r="G18" i="83"/>
  <c r="G16" i="83"/>
  <c r="G11" i="83"/>
  <c r="G10" i="83"/>
  <c r="G30" i="83"/>
  <c r="G23" i="83"/>
  <c r="G21" i="83"/>
  <c r="G19" i="83"/>
  <c r="G17" i="83"/>
  <c r="G15" i="83"/>
  <c r="G9" i="83"/>
  <c r="G31" i="83"/>
  <c r="G27" i="83"/>
  <c r="G26" i="83"/>
  <c r="G24" i="83"/>
  <c r="G12" i="83"/>
  <c r="Y13" i="8"/>
  <c r="C326" i="48"/>
  <c r="G34" i="83"/>
  <c r="G14" i="83"/>
  <c r="G32" i="83"/>
  <c r="G28" i="83"/>
  <c r="G33" i="83"/>
  <c r="D6" i="42"/>
  <c r="X12" i="9" s="1"/>
  <c r="X13" i="9" s="1"/>
  <c r="Y14" i="8" l="1"/>
  <c r="O22" i="8" s="1"/>
  <c r="O23" i="8" s="1"/>
  <c r="O24" i="8" s="1"/>
  <c r="H9" i="83" s="1"/>
  <c r="X14" i="9"/>
  <c r="X15" i="9" s="1"/>
  <c r="H13" i="83" s="1"/>
  <c r="H36" i="83" l="1"/>
</calcChain>
</file>

<file path=xl/sharedStrings.xml><?xml version="1.0" encoding="utf-8"?>
<sst xmlns="http://schemas.openxmlformats.org/spreadsheetml/2006/main" count="853" uniqueCount="567">
  <si>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</si>
  <si>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</si>
  <si>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</si>
  <si>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</si>
  <si>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</si>
  <si>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</si>
  <si>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</si>
  <si>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</si>
  <si>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</si>
  <si>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</si>
  <si>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</si>
  <si>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</si>
  <si>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</si>
  <si>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</si>
  <si>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</si>
  <si>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</si>
  <si>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</si>
  <si>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</si>
  <si>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</si>
  <si>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</si>
  <si>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</si>
  <si>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</si>
  <si>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</si>
  <si>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</si>
  <si>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</si>
  <si>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</si>
  <si>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</si>
  <si>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</si>
  <si>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</si>
  <si>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</si>
  <si>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</si>
  <si>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</si>
  <si>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</si>
  <si>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</si>
  <si>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</si>
  <si>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</si>
  <si>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</si>
  <si>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</si>
  <si>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</si>
  <si>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</si>
  <si>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</si>
  <si>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</si>
  <si>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</si>
  <si>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</si>
  <si>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</si>
  <si>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</si>
  <si>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</si>
  <si>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</si>
  <si>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</si>
  <si>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</si>
  <si>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</si>
  <si>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</si>
  <si>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</si>
  <si>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</si>
  <si>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</si>
  <si>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</si>
  <si>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</si>
  <si>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</si>
  <si>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</si>
  <si>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</si>
  <si>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</si>
  <si>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</si>
  <si>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</si>
  <si>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</si>
  <si>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</si>
  <si>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</si>
  <si>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</si>
  <si>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</si>
  <si>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</si>
  <si>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</si>
  <si>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</si>
  <si>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</si>
  <si>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</si>
  <si>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</si>
  <si>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</si>
  <si>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</si>
  <si>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</si>
  <si>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</si>
  <si>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</si>
  <si>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</si>
  <si>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</si>
  <si>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</si>
  <si>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</si>
  <si>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</si>
  <si>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</si>
  <si>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</si>
  <si>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</si>
  <si>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</si>
  <si>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</si>
  <si>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</si>
  <si>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</si>
  <si>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</si>
  <si>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</si>
  <si>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</si>
  <si>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</si>
  <si>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</si>
  <si>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</si>
  <si>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</si>
  <si>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</si>
  <si>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</si>
  <si>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</si>
  <si>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</si>
  <si>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</si>
  <si>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</si>
  <si>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</si>
  <si>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</si>
  <si>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</si>
  <si>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</si>
  <si>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</si>
  <si>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</si>
  <si>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</si>
  <si>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</si>
  <si>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</si>
  <si>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</si>
  <si>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</si>
  <si>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</si>
  <si>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</si>
  <si>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</si>
  <si>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</si>
  <si>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</si>
  <si>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</si>
  <si>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</si>
  <si>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</si>
  <si>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</si>
  <si>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</si>
  <si>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</si>
  <si>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</si>
  <si>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</si>
  <si>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</si>
  <si>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</si>
  <si>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</si>
  <si>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</si>
  <si>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</si>
  <si>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</si>
  <si>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</si>
  <si>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</si>
  <si>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</si>
  <si>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</si>
  <si>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</si>
  <si>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</si>
  <si>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</si>
  <si>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</si>
  <si>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</si>
  <si>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</si>
  <si>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</si>
  <si>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</si>
  <si>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</si>
  <si>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</si>
  <si>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</si>
  <si>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</si>
  <si>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</si>
  <si>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</si>
  <si>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</si>
  <si>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</si>
  <si>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</si>
  <si>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</si>
  <si>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</si>
  <si>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</si>
  <si>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</si>
  <si>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</si>
  <si>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</si>
  <si>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</si>
  <si>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</si>
  <si>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</si>
  <si>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</si>
  <si>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</si>
  <si>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</si>
  <si>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</si>
  <si>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</si>
  <si>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</si>
  <si>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</si>
  <si>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</si>
  <si>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</si>
  <si>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</si>
  <si>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</si>
  <si>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</si>
  <si>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</si>
  <si>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</si>
  <si>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</si>
  <si>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</si>
  <si>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</si>
  <si>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</si>
  <si>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</si>
  <si>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</si>
  <si>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</si>
  <si>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</si>
  <si>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</si>
  <si>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</si>
  <si>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</si>
  <si>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</si>
  <si>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</si>
  <si>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</si>
  <si>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</si>
  <si>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</si>
  <si>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</si>
  <si>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</si>
  <si>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</si>
  <si>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</si>
  <si>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</si>
  <si>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</si>
  <si>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</si>
  <si>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</si>
  <si>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</si>
  <si>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</si>
  <si>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</si>
  <si>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</si>
  <si>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</si>
  <si>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</si>
  <si>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</si>
  <si>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</si>
  <si>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</si>
  <si>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</si>
  <si>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</si>
  <si>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</si>
  <si>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</si>
  <si>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</si>
  <si>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</si>
  <si>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</si>
  <si>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</si>
  <si>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</si>
  <si>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</si>
  <si>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</si>
  <si>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</si>
  <si>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</si>
  <si>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</si>
  <si>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</si>
  <si>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</si>
  <si>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</si>
  <si>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</si>
  <si>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</si>
  <si>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</si>
  <si>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</si>
  <si>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</si>
  <si>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</si>
  <si>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</si>
  <si>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</si>
  <si>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</si>
  <si>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</si>
  <si>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</si>
  <si>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</si>
  <si>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</si>
  <si>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</si>
  <si>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</si>
  <si>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</si>
  <si>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</si>
  <si>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</si>
  <si>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</si>
  <si>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</si>
  <si>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</si>
  <si>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</si>
  <si>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</si>
  <si>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</si>
  <si>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</si>
  <si>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</si>
  <si>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</si>
  <si>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</si>
  <si>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</si>
  <si>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</si>
  <si>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</si>
  <si>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</si>
  <si>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</si>
  <si>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</si>
  <si>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</si>
  <si>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</si>
  <si>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</si>
  <si>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</si>
  <si>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</si>
  <si>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</si>
  <si>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</si>
  <si>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</si>
  <si>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</si>
  <si>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</si>
  <si>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</si>
  <si>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</si>
  <si>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</si>
  <si>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</si>
  <si>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</si>
  <si>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</si>
  <si>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</si>
  <si>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</si>
  <si>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</si>
  <si>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</si>
  <si>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</si>
  <si>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</si>
  <si>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</si>
  <si>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</si>
  <si>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</si>
  <si>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</si>
  <si>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</si>
  <si>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</si>
  <si>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</si>
  <si>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</si>
  <si>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</si>
  <si>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</si>
  <si>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</si>
  <si>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</si>
  <si>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</si>
  <si>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</si>
  <si>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</si>
  <si>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</si>
  <si>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</si>
  <si>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</si>
  <si>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</si>
  <si>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</si>
  <si>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</si>
  <si>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</si>
  <si>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</si>
  <si>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</si>
  <si>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</si>
  <si>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</si>
  <si>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</si>
  <si>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</si>
  <si>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</si>
  <si>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</si>
  <si>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</si>
  <si>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12</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</si>
  <si>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</si>
  <si>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</si>
  <si>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</si>
  <si>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介護・看護職員の増配置（２：１）</t>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</si>
  <si>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</si>
  <si>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</si>
  <si>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</si>
  <si>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</si>
  <si>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評価加算様式２－２別添１</t>
    <phoneticPr fontId="2"/>
  </si>
  <si>
    <t>評価加算様式２－６</t>
    <rPh sb="0" eb="2">
      <t>ヒョウカ</t>
    </rPh>
    <rPh sb="2" eb="4">
      <t>カサン</t>
    </rPh>
    <rPh sb="4" eb="6">
      <t>ヨウシキ</t>
    </rPh>
    <phoneticPr fontId="2"/>
  </si>
  <si>
    <t>・評価加算様式２－６別添１</t>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</si>
  <si>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</si>
  <si>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</si>
  <si>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</si>
  <si>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</si>
  <si>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</si>
  <si>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</si>
  <si>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</si>
  <si>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</si>
  <si>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</si>
  <si>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</si>
  <si>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</si>
  <si>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</si>
  <si>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</si>
  <si>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</si>
  <si>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</si>
  <si>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</si>
  <si>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</si>
  <si>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</si>
  <si>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</si>
  <si>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</si>
  <si>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</si>
  <si>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</si>
  <si>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</si>
  <si>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評価加算様式２－９</t>
    <rPh sb="0" eb="2">
      <t>ヒョウカ</t>
    </rPh>
    <rPh sb="2" eb="4">
      <t>カサン</t>
    </rPh>
    <rPh sb="4" eb="6">
      <t>ヨウシキ</t>
    </rPh>
    <phoneticPr fontId="2"/>
  </si>
  <si>
    <t>評価加算様式２－１０</t>
    <rPh sb="0" eb="2">
      <t>ヒョウカ</t>
    </rPh>
    <rPh sb="2" eb="4">
      <t>カサン</t>
    </rPh>
    <rPh sb="4" eb="6">
      <t>ヨウシキ</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</si>
  <si>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</si>
  <si>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</si>
  <si>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</si>
  <si>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</si>
  <si>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評価加算様式２－１４</t>
    <rPh sb="0" eb="2">
      <t>ヒョウカ</t>
    </rPh>
    <rPh sb="2" eb="4">
      <t>カサン</t>
    </rPh>
    <rPh sb="4" eb="6">
      <t>ヨウシキ</t>
    </rPh>
    <phoneticPr fontId="2"/>
  </si>
  <si>
    <t>評価加算様式２－１５</t>
    <rPh sb="0" eb="2">
      <t>ヒョウカ</t>
    </rPh>
    <rPh sb="2" eb="4">
      <t>カサン</t>
    </rPh>
    <rPh sb="4" eb="6">
      <t>ヨウシキ</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</si>
  <si>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</si>
  <si>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</si>
  <si>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</si>
  <si>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</si>
  <si>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</si>
  <si>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</si>
  <si>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</si>
  <si>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</si>
  <si>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</si>
  <si>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</si>
  <si>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</si>
  <si>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</si>
  <si>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</si>
  <si>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</si>
  <si>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</si>
  <si>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</si>
  <si>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</si>
  <si>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</si>
  <si>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</si>
  <si>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</si>
  <si>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</si>
  <si>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</si>
  <si>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</si>
  <si>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</si>
  <si>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</si>
  <si>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</si>
  <si>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</si>
  <si>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</si>
  <si>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</si>
  <si>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</si>
  <si>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</si>
  <si>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</si>
  <si>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</si>
  <si>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評価加算様式２－１７</t>
    <rPh sb="0" eb="2">
      <t>ヒョウカ</t>
    </rPh>
    <rPh sb="2" eb="4">
      <t>カサン</t>
    </rPh>
    <rPh sb="4" eb="6">
      <t>ヨウシキ</t>
    </rPh>
    <phoneticPr fontId="2"/>
  </si>
  <si>
    <t>令和６年４月１日時点での特養の入所者数</t>
    <rPh sb="0" eb="2">
      <t>レイワ</t>
    </rPh>
    <phoneticPr fontId="2"/>
  </si>
  <si>
    <t>１　軽減の実施状況（令和６年４月１日時点）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</si>
  <si>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次世代への介護の魅力発信（令和７年３月末時点）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</si>
  <si>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令和６年４月１日から令和７年３月３１日までに受け入れた学校数を記入す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</si>
  <si>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評価加算様式２－２１</t>
    <rPh sb="0" eb="6">
      <t>ヒョウカカサンヨウシキ</t>
    </rPh>
    <phoneticPr fontId="2"/>
  </si>
  <si>
    <t>※添付する挙証資料（令和６年度実績報告時）</t>
    <rPh sb="10" eb="12">
      <t>レイワ</t>
    </rPh>
    <rPh sb="13" eb="14">
      <t>ネン</t>
    </rPh>
    <rPh sb="14" eb="15">
      <t>ド</t>
    </rPh>
    <rPh sb="15" eb="20">
      <t>ジッセキホウコクジ</t>
    </rPh>
    <phoneticPr fontId="2"/>
  </si>
  <si>
    <t>・評価加算様式２－２１別添１</t>
    <rPh sb="1" eb="7">
      <t>ヒョウカカサンヨウシキ</t>
    </rPh>
    <rPh sb="11" eb="13">
      <t>ベッテン</t>
    </rPh>
    <phoneticPr fontId="2"/>
  </si>
  <si>
    <t>※添付する挙証資料（令和６年度評価加算協議時）</t>
    <rPh sb="10" eb="12">
      <t>レイワ</t>
    </rPh>
    <rPh sb="13" eb="14">
      <t>ネン</t>
    </rPh>
    <rPh sb="14" eb="15">
      <t>ド</t>
    </rPh>
    <rPh sb="15" eb="17">
      <t>ヒョウカ</t>
    </rPh>
    <rPh sb="17" eb="19">
      <t>カサン</t>
    </rPh>
    <rPh sb="19" eb="21">
      <t>キョウギ</t>
    </rPh>
    <rPh sb="21" eb="22">
      <t>ジ</t>
    </rPh>
    <phoneticPr fontId="2"/>
  </si>
  <si>
    <t>・評価加算様式２－１５別添１</t>
    <rPh sb="1" eb="7">
      <t>ヒョウカカサンヨウシキ</t>
    </rPh>
    <rPh sb="11" eb="13">
      <t>ベッテン</t>
    </rPh>
    <phoneticPr fontId="2"/>
  </si>
  <si>
    <t>評価加算様式２－２２</t>
    <rPh sb="0" eb="6">
      <t>ヒョウカカサンヨウシキ</t>
    </rPh>
    <phoneticPr fontId="2"/>
  </si>
  <si>
    <t>・評価加算様式２－２２別添１</t>
    <rPh sb="1" eb="7">
      <t>ヒョウカカサンヨウシキ</t>
    </rPh>
    <rPh sb="11" eb="13">
      <t>ベッテン</t>
    </rPh>
    <phoneticPr fontId="2"/>
  </si>
  <si>
    <t>１　講座・サロン等の開催の状況（令和７年３月末時点）</t>
    <rPh sb="2" eb="4">
      <t>コウザ</t>
    </rPh>
    <rPh sb="8" eb="9">
      <t>トウ</t>
    </rPh>
    <rPh sb="10" eb="12">
      <t>カイサイ</t>
    </rPh>
    <rPh sb="13" eb="15">
      <t>ジョウキョウ</t>
    </rPh>
    <phoneticPr fontId="2"/>
  </si>
  <si>
    <t>評価加算様式２－２０</t>
    <rPh sb="0" eb="2">
      <t>ヒョウカ</t>
    </rPh>
    <rPh sb="2" eb="4">
      <t>カサン</t>
    </rPh>
    <rPh sb="4" eb="6">
      <t>ヨウシキ</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</si>
  <si>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</si>
  <si>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・評価加算様式２－２０別添１</t>
    <rPh sb="1" eb="3">
      <t>ヒョウカ</t>
    </rPh>
    <rPh sb="3" eb="5">
      <t>カサン</t>
    </rPh>
    <rPh sb="5" eb="7">
      <t>ヨウシキ</t>
    </rPh>
    <rPh sb="11" eb="13">
      <t>ベッテン</t>
    </rPh>
    <phoneticPr fontId="2"/>
  </si>
  <si>
    <t>１　福祉避難所としての指定状況等（令和７年３月末時点）</t>
    <rPh sb="13" eb="15">
      <t>ジョウキョウ</t>
    </rPh>
    <rPh sb="15" eb="16">
      <t>トウ</t>
    </rPh>
    <rPh sb="17" eb="19">
      <t>レイワ</t>
    </rPh>
    <rPh sb="23" eb="24">
      <t>マツ</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</si>
  <si>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</si>
  <si>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・評価加算様式２－１３別添１</t>
    <rPh sb="1" eb="3">
      <t>ヒョウカ</t>
    </rPh>
    <rPh sb="3" eb="5">
      <t>カサン</t>
    </rPh>
    <rPh sb="5" eb="7">
      <t>ヨウシキ</t>
    </rPh>
    <rPh sb="11" eb="13">
      <t>ベッテン</t>
    </rPh>
    <phoneticPr fontId="2"/>
  </si>
  <si>
    <t>１　島しょ地域外からの職員の確保（令和７年３月末時点）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</si>
  <si>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島しょ地域外に住所を有している職員を採用するとともに、赴任時の旅費や居住手当の一部を負担するなど、職員の定着を図っている（予定を含む）。
※ただし、対象の職員は、令和３年４月１日～令和７年３月３１日の期間に採用した職員に限る。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</si>
  <si>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・評価加算様式２－１４別添１</t>
    <rPh sb="1" eb="3">
      <t>ヒョウカ</t>
    </rPh>
    <rPh sb="3" eb="5">
      <t>カサン</t>
    </rPh>
    <rPh sb="5" eb="7">
      <t>ヨウシキ</t>
    </rPh>
    <rPh sb="11" eb="13">
      <t>ベッテン</t>
    </rPh>
    <phoneticPr fontId="2"/>
  </si>
  <si>
    <t>２　島しょにおける資格取得及び技術向上について（令和７年３月末時点）</t>
    <rPh sb="2" eb="3">
      <t>トウ</t>
    </rPh>
    <rPh sb="9" eb="11">
      <t>シカク</t>
    </rPh>
    <rPh sb="11" eb="13">
      <t>シュトク</t>
    </rPh>
    <rPh sb="13" eb="14">
      <t>オヨ</t>
    </rPh>
    <rPh sb="15" eb="17">
      <t>ギジュツ</t>
    </rPh>
    <rPh sb="17" eb="19">
      <t>コウジョウ</t>
    </rPh>
    <phoneticPr fontId="2"/>
  </si>
  <si>
    <t>１　自治会等との防災訓練の実施状況（令和７年３月末時点）</t>
    <rPh sb="2" eb="5">
      <t>ジチカイ</t>
    </rPh>
    <rPh sb="5" eb="6">
      <t>トウ</t>
    </rPh>
    <rPh sb="8" eb="10">
      <t>ボウサイ</t>
    </rPh>
    <rPh sb="10" eb="12">
      <t>クンレン</t>
    </rPh>
    <rPh sb="13" eb="15">
      <t>ジッシ</t>
    </rPh>
    <rPh sb="15" eb="17">
      <t>ジョウキョウ</t>
    </rPh>
    <rPh sb="18" eb="20">
      <t>レイワ</t>
    </rPh>
    <phoneticPr fontId="2"/>
  </si>
  <si>
    <t>・評価加算様式２－１０別添1</t>
    <rPh sb="1" eb="3">
      <t>ヒョウカ</t>
    </rPh>
    <rPh sb="3" eb="5">
      <t>カサン</t>
    </rPh>
    <rPh sb="5" eb="7">
      <t>ヨウシキ</t>
    </rPh>
    <rPh sb="11" eb="13">
      <t>ベッテン</t>
    </rPh>
    <phoneticPr fontId="2"/>
  </si>
  <si>
    <t>障害者の雇用人数（令和６年４月１日時点）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</si>
  <si>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評価加算様式２－１０別添１</t>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</si>
  <si>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</si>
  <si>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評価加算様式２－７</t>
    <rPh sb="0" eb="2">
      <t>ヒョウカ</t>
    </rPh>
    <rPh sb="2" eb="4">
      <t>カサン</t>
    </rPh>
    <rPh sb="4" eb="6">
      <t>ヨウシキ</t>
    </rPh>
    <phoneticPr fontId="2"/>
  </si>
  <si>
    <t>・評価加算様式２－７別添１</t>
    <rPh sb="1" eb="3">
      <t>ヒョウカ</t>
    </rPh>
    <rPh sb="3" eb="5">
      <t>カサン</t>
    </rPh>
    <rPh sb="5" eb="7">
      <t>ヨウシキ</t>
    </rPh>
    <rPh sb="10" eb="12">
      <t>ベッテン</t>
    </rPh>
    <phoneticPr fontId="2"/>
  </si>
  <si>
    <r>
      <t>１　介護職員へのメンタルケア対策強化の実施（</t>
    </r>
    <r>
      <rPr>
        <u/>
        <sz val="11"/>
        <color indexed="10"/>
        <rFont val="HGｺﾞｼｯｸM"/>
        <family val="3"/>
        <charset val="128"/>
      </rPr>
      <t>令和７年３月末時点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</si>
  <si>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１　令和５年度に勤務していた介護職員の数（常勤・非常勤合算で）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</si>
  <si>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令和５年４月１日時点での在籍職員数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</si>
  <si>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①のうち、令和６年４月１日時点で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</si>
  <si>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①、②は「評価加算様式２－５別添１」を入力することで自動入力されます。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</si>
  <si>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令和５年４月１日の職員数</t>
    <rPh sb="0" eb="2">
      <t>レイワ</t>
    </rPh>
    <rPh sb="3" eb="4">
      <t>ネン</t>
    </rPh>
    <rPh sb="4" eb="5">
      <t>ヘイネン</t>
    </rPh>
    <rPh sb="5" eb="6">
      <t>ガツ</t>
    </rPh>
    <rPh sb="7" eb="8">
      <t>ニチ</t>
    </rPh>
    <rPh sb="9" eb="11">
      <t>ショクイン</t>
    </rPh>
    <rPh sb="11" eb="12">
      <t>スウ</t>
    </rPh>
    <phoneticPr fontId="2"/>
  </si>
  <si>
    <t>上記のうち、令和６年４月１日に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</si>
  <si>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</si>
  <si>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令和６年４月1日に在籍</t>
    <rPh sb="0" eb="2">
      <t>レイワ</t>
    </rPh>
    <rPh sb="3" eb="4">
      <t>ネン</t>
    </rPh>
    <rPh sb="5" eb="6">
      <t>ガツ</t>
    </rPh>
    <rPh sb="7" eb="8">
      <t>ニチ</t>
    </rPh>
    <rPh sb="9" eb="11">
      <t>ザイセキ</t>
    </rPh>
    <phoneticPr fontId="2"/>
  </si>
  <si>
    <t>・評価加算様式２－６別添１</t>
    <rPh sb="1" eb="3">
      <t>ヒョウカ</t>
    </rPh>
    <rPh sb="3" eb="5">
      <t>カサン</t>
    </rPh>
    <rPh sb="5" eb="7">
      <t>ヨウシキ</t>
    </rPh>
    <rPh sb="10" eb="12">
      <t>ベッテン</t>
    </rPh>
    <phoneticPr fontId="2"/>
  </si>
  <si>
    <t>令和６年４月１日～令和７年３月３１日までの間に職員を採用した施設は、教育プログラム（施設内研修）を実施していること。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</si>
  <si>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・評価加算様式２－２別添1</t>
    <rPh sb="1" eb="3">
      <t>ヒョウカ</t>
    </rPh>
    <rPh sb="3" eb="5">
      <t>カサン</t>
    </rPh>
    <rPh sb="5" eb="7">
      <t>ヨウシキ</t>
    </rPh>
    <rPh sb="10" eb="12">
      <t>ベッテン</t>
    </rPh>
    <phoneticPr fontId="2"/>
  </si>
  <si>
    <t>外国人介護職員の活用</t>
    <rPh sb="0" eb="2">
      <t>ガイコク</t>
    </rPh>
    <rPh sb="2" eb="3">
      <t>ジン</t>
    </rPh>
    <rPh sb="3" eb="5">
      <t>カイゴ</t>
    </rPh>
    <rPh sb="5" eb="7">
      <t>ショクイン</t>
    </rPh>
    <rPh sb="8" eb="10">
      <t>カツヨウ</t>
    </rPh>
    <phoneticPr fontId="2"/>
  </si>
  <si>
    <t>外国人介護職員の雇用人数（令和６年４月１日時点）（令和５年４月１日以前から引き続いて、常勤で雇用している場合に対象）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</si>
  <si>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</si>
  <si>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</si>
  <si>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</si>
  <si>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</si>
  <si>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</si>
  <si>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</si>
  <si>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</si>
  <si>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</si>
  <si>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</si>
  <si>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</si>
  <si>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評価加算様式２－４</t>
    <rPh sb="0" eb="2">
      <t>ヒョウカ</t>
    </rPh>
    <rPh sb="2" eb="4">
      <t>カサン</t>
    </rPh>
    <rPh sb="4" eb="6">
      <t>ヨウシキ</t>
    </rPh>
    <phoneticPr fontId="2"/>
  </si>
  <si>
    <t>・評価加算様式２－４別添1</t>
    <rPh sb="1" eb="3">
      <t>ヒョウカ</t>
    </rPh>
    <rPh sb="3" eb="5">
      <t>カサン</t>
    </rPh>
    <rPh sb="5" eb="7">
      <t>ヨウシキ</t>
    </rPh>
    <rPh sb="10" eb="12">
      <t>ベッテン</t>
    </rPh>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</si>
  <si>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</si>
  <si>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</si>
  <si>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専門看護師又は認定看護師の資格を有する者、特定行為研修を受けた看護師の人数（令和６年４月１日時点）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</si>
  <si>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評価加算様式２－４別添１</t>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</si>
  <si>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</si>
  <si>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</si>
  <si>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</si>
  <si>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</si>
  <si>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</si>
  <si>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</si>
  <si>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</si>
  <si>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評価加算様式２－８</t>
    <rPh sb="0" eb="2">
      <t>ヒョウカ</t>
    </rPh>
    <rPh sb="2" eb="4">
      <t>カサン</t>
    </rPh>
    <rPh sb="4" eb="6">
      <t>ヨウシキ</t>
    </rPh>
    <phoneticPr fontId="2"/>
  </si>
  <si>
    <t>・評価加算様式２－８別添１</t>
    <rPh sb="1" eb="3">
      <t>ヒョウカ</t>
    </rPh>
    <rPh sb="3" eb="5">
      <t>カサン</t>
    </rPh>
    <rPh sb="5" eb="7">
      <t>ヨウシキ</t>
    </rPh>
    <rPh sb="10" eb="12">
      <t>ベッテン</t>
    </rPh>
    <phoneticPr fontId="2"/>
  </si>
  <si>
    <t>育児と仕事の両立の支援</t>
    <rPh sb="0" eb="2">
      <t>イクジ</t>
    </rPh>
    <rPh sb="3" eb="5">
      <t>シゴト</t>
    </rPh>
    <rPh sb="6" eb="8">
      <t>リョウリツ</t>
    </rPh>
    <rPh sb="9" eb="11">
      <t>シエン</t>
    </rPh>
    <phoneticPr fontId="2"/>
  </si>
  <si>
    <t>１　育児と仕事の両立の支援（令和６年４月１日時点）</t>
    <rPh sb="2" eb="4">
      <t>イクジ</t>
    </rPh>
    <rPh sb="5" eb="7">
      <t>シゴト</t>
    </rPh>
    <rPh sb="8" eb="10">
      <t>リョウリツ</t>
    </rPh>
    <rPh sb="11" eb="13">
      <t>シエン</t>
    </rPh>
    <rPh sb="14" eb="16">
      <t>レイワ</t>
    </rPh>
    <rPh sb="17" eb="18">
      <t>ネン</t>
    </rPh>
    <rPh sb="19" eb="20">
      <t>ガツ</t>
    </rPh>
    <rPh sb="21" eb="22">
      <t>ニチ</t>
    </rPh>
    <rPh sb="22" eb="24">
      <t>ジテン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</si>
  <si>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</si>
  <si>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</si>
  <si>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評価加算様式２－１１</t>
    <rPh sb="0" eb="6">
      <t>ヒョウカカサンヨウシキ</t>
    </rPh>
    <phoneticPr fontId="2"/>
  </si>
  <si>
    <t>・評価加算様式２－１１別添１</t>
    <rPh sb="1" eb="7">
      <t>ヒョウカカサンヨウシキ</t>
    </rPh>
    <rPh sb="11" eb="13">
      <t>ベッテン</t>
    </rPh>
    <phoneticPr fontId="2"/>
  </si>
  <si>
    <t>介護現場のDXの促進</t>
    <rPh sb="0" eb="2">
      <t>カイゴ</t>
    </rPh>
    <rPh sb="2" eb="4">
      <t>ゲンバ</t>
    </rPh>
    <rPh sb="8" eb="10">
      <t>ソクシン</t>
    </rPh>
    <phoneticPr fontId="2"/>
  </si>
  <si>
    <t>１　介護現場のDXの促進（令和７年３月末時点）</t>
    <rPh sb="2" eb="4">
      <t>カイゴ</t>
    </rPh>
    <rPh sb="4" eb="6">
      <t>ゲンバ</t>
    </rPh>
    <rPh sb="10" eb="12">
      <t>ソクシン</t>
    </rPh>
    <rPh sb="13" eb="15">
      <t>レイワ</t>
    </rPh>
    <rPh sb="16" eb="17">
      <t>ネン</t>
    </rPh>
    <rPh sb="18" eb="20">
      <t>ガツマツ</t>
    </rPh>
    <rPh sb="20" eb="22">
      <t>ジテン</t>
    </rPh>
    <phoneticPr fontId="2"/>
  </si>
  <si>
    <t>生産性向上に係る委員会を開催し、介護ロボット、見守り機器等のテクノロジーの導入や業務改善に向けた取組について検討している回数</t>
    <rPh sb="60" eb="62">
      <t>カイスウ</t>
    </rPh>
    <phoneticPr fontId="2"/>
  </si>
  <si>
    <t>令和６年４月１日から令和７年３月３１日までに実施した回数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</si>
  <si>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評価加算様式２－１５別添１</t>
    <phoneticPr fontId="2"/>
  </si>
  <si>
    <t>評価加算様式２－１６</t>
    <rPh sb="0" eb="6">
      <t>ヒョウカカサンヨウシキ</t>
    </rPh>
    <phoneticPr fontId="2"/>
  </si>
  <si>
    <t>・評価加算様式２－１６別添１</t>
    <rPh sb="1" eb="7">
      <t>ヒョウカカサンヨウシキ</t>
    </rPh>
    <rPh sb="11" eb="13">
      <t>ベッテン</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</si>
  <si>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</si>
  <si>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</si>
  <si>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１　透析が必要な要介護者の受け入れ（令和７年３月末時点）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</si>
  <si>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太枠部分をプルダウンメニューから選択すること（その他は自動計算）。</t>
    <phoneticPr fontId="2"/>
  </si>
  <si>
    <t>○　透析が必要な要介護者のの受入れの実績がわかる資料</t>
    <rPh sb="2" eb="4">
      <t>トウセキ</t>
    </rPh>
    <rPh sb="5" eb="7">
      <t>ヒツヨウ</t>
    </rPh>
    <rPh sb="8" eb="9">
      <t>ヨウ</t>
    </rPh>
    <rPh sb="9" eb="12">
      <t>カイゴシャ</t>
    </rPh>
    <phoneticPr fontId="2"/>
  </si>
  <si>
    <t>精神的負担が高まっていることを鑑み、外部の専門職（医師、公認心理師、精神保健福祉士等）による相談対応を実施している（予定を含む）。</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rPh sb="58" eb="60">
      <t>ヨテイ</t>
    </rPh>
    <rPh sb="61" eb="62">
      <t>フク</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</si>
  <si>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</si>
  <si>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</si>
  <si>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施設の空き情報の適切な提供</t>
    <rPh sb="0" eb="2">
      <t>シセツ</t>
    </rPh>
    <rPh sb="3" eb="4">
      <t>ア</t>
    </rPh>
    <rPh sb="5" eb="7">
      <t>ジョウホウ</t>
    </rPh>
    <rPh sb="8" eb="10">
      <t>テキセツ</t>
    </rPh>
    <rPh sb="11" eb="13">
      <t>テイキョウ</t>
    </rPh>
    <phoneticPr fontId="2"/>
  </si>
  <si>
    <t>１　施設の空き情報の適切な提供（令和７年３月末時点）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</si>
  <si>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</si>
  <si>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</si>
  <si>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１　令和６年４月の介護・看護職員の数（特養及び併設短期入所の合計）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</si>
  <si>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令和５年度の平均入所者数（特養及び併設短期入所の合計）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</si>
  <si>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令和５年度の平均入所者数の算定に当たっては、「指定介護老人福祉施設の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</si>
  <si>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介護職員の常勤換算数</t>
    <rPh sb="0" eb="2">
      <t>カイゴ</t>
    </rPh>
    <rPh sb="2" eb="4">
      <t>ショクイン</t>
    </rPh>
    <rPh sb="5" eb="7">
      <t>ジョウキン</t>
    </rPh>
    <rPh sb="7" eb="9">
      <t>カンサン</t>
    </rPh>
    <rPh sb="9" eb="10">
      <t>スウ</t>
    </rPh>
    <phoneticPr fontId="2"/>
  </si>
  <si>
    <t>《令和６年度４月の看護職員名簿》</t>
    <rPh sb="1" eb="3">
      <t>レイワ</t>
    </rPh>
    <rPh sb="4" eb="6">
      <t>ネンド</t>
    </rPh>
    <rPh sb="7" eb="8">
      <t>ガツ</t>
    </rPh>
    <rPh sb="9" eb="11">
      <t>カンゴ</t>
    </rPh>
    <rPh sb="11" eb="13">
      <t>ショクイン</t>
    </rPh>
    <rPh sb="13" eb="15">
      <t>メイボ</t>
    </rPh>
    <phoneticPr fontId="2"/>
  </si>
  <si>
    <t>《令和６年度４月の介護職員名簿》</t>
    <rPh sb="9" eb="11">
      <t>カイゴ</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</si>
  <si>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</si>
  <si>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令和５年度の平均入所者数</t>
    <rPh sb="0" eb="2">
      <t>レイワ</t>
    </rPh>
    <rPh sb="3" eb="5">
      <t>ネンド</t>
    </rPh>
    <rPh sb="4" eb="5">
      <t>ド</t>
    </rPh>
    <rPh sb="5" eb="7">
      <t>ヘイネンド</t>
    </rPh>
    <rPh sb="6" eb="8">
      <t>ヘイキン</t>
    </rPh>
    <rPh sb="8" eb="11">
      <t>ニュウショシャ</t>
    </rPh>
    <rPh sb="11" eb="12">
      <t>スウ</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</si>
  <si>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</si>
  <si>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</si>
  <si>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</si>
  <si>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</si>
  <si>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</si>
  <si>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</si>
  <si>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</si>
  <si>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</si>
  <si>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</si>
  <si>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評価加算様式２－１</t>
    <rPh sb="0" eb="2">
      <t>ヒョウカ</t>
    </rPh>
    <rPh sb="2" eb="4">
      <t>カサン</t>
    </rPh>
    <rPh sb="4" eb="6">
      <t>ヨウシキ</t>
    </rPh>
    <phoneticPr fontId="2"/>
  </si>
  <si>
    <t>・評価加算様式２－１別添１</t>
    <rPh sb="1" eb="3">
      <t>ヒョウカ</t>
    </rPh>
    <rPh sb="3" eb="5">
      <t>カサン</t>
    </rPh>
    <rPh sb="5" eb="7">
      <t>ヨウシキ</t>
    </rPh>
    <rPh sb="10" eb="12">
      <t>ベッテン</t>
    </rPh>
    <phoneticPr fontId="2"/>
  </si>
  <si>
    <t>評価加算様式２－１・２－３　別添１</t>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</si>
  <si>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</si>
  <si>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評価加算様式２－３</t>
    <rPh sb="0" eb="2">
      <t>ヒョウカ</t>
    </rPh>
    <rPh sb="2" eb="4">
      <t>カサン</t>
    </rPh>
    <rPh sb="4" eb="6">
      <t>ヨウシキ</t>
    </rPh>
    <phoneticPr fontId="2"/>
  </si>
  <si>
    <t>令和６年４月１日現在、介護職員のうち喀痰吸引等研修を修了し、認定特定行為業務従事者の登録をした者の割合</t>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</si>
  <si>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</si>
  <si>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</si>
  <si>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施設が登録特定行為事業者の登録をしており、介護職員のうち、喀痰吸引等研修を修了し、認定特定行為業務従事者の登録をした者が、２割以上いる場合を対象とする。</t>
    <phoneticPr fontId="2"/>
  </si>
  <si>
    <t>・評価加算様式２－３別添1</t>
    <rPh sb="1" eb="3">
      <t>ヒョウカ</t>
    </rPh>
    <rPh sb="3" eb="5">
      <t>カサン</t>
    </rPh>
    <rPh sb="5" eb="7">
      <t>ヨウシキ</t>
    </rPh>
    <rPh sb="10" eb="12">
      <t>ベッテン</t>
    </rPh>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</si>
  <si>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</si>
  <si>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</si>
  <si>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</si>
  <si>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</si>
  <si>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</si>
  <si>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</si>
  <si>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</si>
  <si>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</si>
  <si>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</si>
  <si>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</si>
  <si>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</si>
  <si>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自治会等との
防災訓練の実施</t>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</si>
  <si>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</si>
  <si>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</si>
  <si>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</si>
  <si>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</si>
  <si>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</si>
  <si>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</si>
  <si>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</si>
  <si>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福祉避難所としての訓練等の実施</t>
    <phoneticPr fontId="2"/>
  </si>
  <si>
    <t>22</t>
    <phoneticPr fontId="2"/>
  </si>
  <si>
    <t>次世代への
介護の魅力発信</t>
    <phoneticPr fontId="2"/>
  </si>
  <si>
    <t>地域社会への貢献等</t>
    <phoneticPr fontId="2"/>
  </si>
  <si>
    <t>サービスの向上</t>
    <phoneticPr fontId="2"/>
  </si>
  <si>
    <t>令和６年４月時点（※）において、介護･看護職員の配置が、入所者２人に対して常勤換算で１以上配置している。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</si>
  <si>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外国人が働きやすい環境を整備し、４月１日現在、１年以上継続雇用している常勤(※)の外国人介護職員がいる。
※雇用形態に関わらず、当該施設の就業規則で定められた常勤の職員が勤務すべき時間数を勤務する者</t>
    <rPh sb="17" eb="18">
      <t>ガツ</t>
    </rPh>
    <rPh sb="19" eb="20">
      <t>ニチ</t>
    </rPh>
    <rPh sb="24" eb="25">
      <t>ネン</t>
    </rPh>
    <phoneticPr fontId="1"/>
  </si>
  <si>
    <t>４月１日現在、介護職員のうち、喀痰吸引等研修を修了し、認定特定行為業務従事者の登録をした者を配置するとともに、介護職員に対し当該研修の受講機会の確保や特定行為業務従事者の登録を支援している。</t>
    <rPh sb="1" eb="2">
      <t>ガツ</t>
    </rPh>
    <rPh sb="3" eb="4">
      <t>ニチ</t>
    </rPh>
    <phoneticPr fontId="1"/>
  </si>
  <si>
    <t>４月１日現在、専門看護師又は認定看護師の資格を有する者、特定行為研修を受けた看護師を配置している。</t>
    <rPh sb="1" eb="2">
      <t>ガツ</t>
    </rPh>
    <rPh sb="3" eb="4">
      <t>ニチ</t>
    </rPh>
    <phoneticPr fontId="1"/>
  </si>
  <si>
    <t>令和６年４月１日時点において、令和５年４月１日時点に在籍していた介護職員の定着率が８５％以上（離職率が１５％以下）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phoneticPr fontId="1"/>
  </si>
  <si>
    <t>チューター制度を導入した上で、新規採用職員向けの教育プログラム（施設内研修）を構築している。
ただし、令和６年４月１日～令和７年３月３１日までの間に職員を採用した施設は、教育プログラム（施設内研修）を実施していること。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</si>
  <si>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</si>
  <si>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</si>
  <si>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</si>
  <si>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令和６年４月１日時点（※）において、障害者（身体障害者手帳、精神障害者保健福祉手帳、療育手帳を取得されている方）を雇用している。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</si>
  <si>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介護ロボット、見守り機器等のテクノロジーの導入や業務改善に向けた取組を進めることで、利用者の安全及び介護サービスの質の確保並びに職員の負担軽減を図っている。</t>
  </si>
  <si>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rPh sb="9" eb="11">
      <t>サイガイ</t>
    </rPh>
    <rPh sb="35" eb="37">
      <t>トクヨウ</t>
    </rPh>
    <rPh sb="74" eb="76">
      <t>フクシ</t>
    </rPh>
    <rPh sb="76" eb="79">
      <t>ヒナンジョ</t>
    </rPh>
    <rPh sb="83" eb="85">
      <t>クンレン</t>
    </rPh>
    <rPh sb="85" eb="86">
      <t>トウ</t>
    </rPh>
    <rPh sb="87" eb="89">
      <t>ジッシ</t>
    </rPh>
    <rPh sb="93" eb="95">
      <t>ジギョウ</t>
    </rPh>
    <rPh sb="95" eb="97">
      <t>ケイゾク</t>
    </rPh>
    <rPh sb="97" eb="99">
      <t>ケイカク</t>
    </rPh>
    <rPh sb="100" eb="101">
      <t>モト</t>
    </rPh>
    <rPh sb="103" eb="105">
      <t>クンレン</t>
    </rPh>
    <rPh sb="106" eb="108">
      <t>ジッシ</t>
    </rPh>
    <phoneticPr fontId="1"/>
  </si>
  <si>
    <t>島しょ地域外に住所を有している職員を採用するとともに、赴任時の旅費や住居手当の一部を負担するなど、職員の定着を図っている。
（令和３年４月１日～令和７年３月３１日の期間に採用した職員）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</si>
  <si>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島しょ地域外における資格取得及び技術向上のための研修に年に延べ７日以上参加している。</t>
    <rPh sb="32" eb="33">
      <t>ニチ</t>
    </rPh>
    <phoneticPr fontId="1"/>
  </si>
  <si>
    <t>令和６年４月１日時点（※）において、身寄りのない高齢者（保証人、身元引受人、契約代理人となる親族等がいない等）を入所者の５％以上受け入れている。</t>
    <rPh sb="0" eb="2">
      <t>レイワ</t>
    </rPh>
    <rPh sb="3" eb="4">
      <t>ネン</t>
    </rPh>
    <rPh sb="5" eb="6">
      <t>ガツ</t>
    </rPh>
    <rPh sb="7" eb="8">
      <t>ニチ</t>
    </rPh>
    <rPh sb="8" eb="10">
      <t>ジテン</t>
    </rPh>
    <rPh sb="56" eb="59">
      <t>ニュウショシャ</t>
    </rPh>
    <phoneticPr fontId="1"/>
  </si>
  <si>
    <t>透析を要する入所者の受入体制を構築した上で、受け入れを実施している。</t>
  </si>
  <si>
    <t>令和６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</si>
  <si>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</si>
  <si>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</si>
  <si>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</si>
  <si>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</si>
  <si>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rPh sb="65" eb="66">
      <t>モト</t>
    </rPh>
    <rPh sb="68" eb="70">
      <t>クンレン</t>
    </rPh>
    <rPh sb="71" eb="73">
      <t>ジッシ</t>
    </rPh>
    <rPh sb="77" eb="80">
      <t>ジチカイ</t>
    </rPh>
    <rPh sb="80" eb="81">
      <t>トウ</t>
    </rPh>
    <rPh sb="83" eb="85">
      <t>ボウサイ</t>
    </rPh>
    <rPh sb="85" eb="87">
      <t>クンレン</t>
    </rPh>
    <rPh sb="88" eb="90">
      <t>ジッシ</t>
    </rPh>
    <phoneticPr fontId="1"/>
  </si>
  <si>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</si>
  <si>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</si>
  <si>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介護予防教室・地域サロン・家族介護教室・認知症カフェ・子供食堂・会食サービス等を年３回以上主催している。　
ただし、他の事業や制度により補助されている場合や併設している地域包括支援センターが主催している場合等を除く。</t>
    <rPh sb="40" eb="41">
      <t>ネン</t>
    </rPh>
    <rPh sb="42" eb="43">
      <t>カイ</t>
    </rPh>
    <phoneticPr fontId="1"/>
  </si>
  <si>
    <t>介護予防教室・地域サロン・家族介護教室・認知症カフェ・子供食堂・会食サービス等を年１回以上主催している。　
ただし、他の事業や制度により補助されている場合や併設している地域包括支援センターが主催している場合等を除く。</t>
    <rPh sb="40" eb="41">
      <t>ネン</t>
    </rPh>
    <rPh sb="42" eb="43">
      <t>カイ</t>
    </rPh>
    <phoneticPr fontId="1"/>
  </si>
  <si>
    <t>１　ボランティアコーディネーターの配置等の状況（令和７年３月末時点）</t>
    <rPh sb="17" eb="19">
      <t>ハイチ</t>
    </rPh>
    <rPh sb="19" eb="20">
      <t>トウ</t>
    </rPh>
    <rPh sb="21" eb="23">
      <t>ジョウキョウ</t>
    </rPh>
    <rPh sb="29" eb="30">
      <t>ガツ</t>
    </rPh>
    <rPh sb="30" eb="31">
      <t>マツ</t>
    </rPh>
    <phoneticPr fontId="2"/>
  </si>
  <si>
    <t>令和６年４月１日から令和７年３月３１日までのボランティアの受入日数（予定を含む）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</si>
  <si>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令和６年度東京都特別養護老人ホーム経営支援補助金の減額に関する事務処理要綱に定める減額事由に該当したもの。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</si>
  <si>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１　他の社会福祉法等との連携による人材育成（令和７年３月末時点）</t>
    <rPh sb="2" eb="3">
      <t>タ</t>
    </rPh>
    <rPh sb="4" eb="6">
      <t>シャカイ</t>
    </rPh>
    <rPh sb="6" eb="8">
      <t>フクシ</t>
    </rPh>
    <rPh sb="8" eb="9">
      <t>ホウ</t>
    </rPh>
    <rPh sb="9" eb="10">
      <t>トウ</t>
    </rPh>
    <rPh sb="12" eb="14">
      <t>レンケイ</t>
    </rPh>
    <rPh sb="17" eb="19">
      <t>ジンザイ</t>
    </rPh>
    <rPh sb="19" eb="21">
      <t>イクセイ</t>
    </rPh>
    <phoneticPr fontId="2"/>
  </si>
  <si>
    <r>
      <t>※添付する挙証資料（令和６年度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</si>
</sst>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_ "/>
    <numFmt numFmtId="178" formatCode="[$-411]ggge&quot;年&quot;m&quot;月&quot;d&quot;日&quot;;@"/>
    <numFmt numFmtId="179" formatCode="#,##0&quot;歳&quot;"/>
    <numFmt numFmtId="180" formatCode="#,##0&quot;人&quot;"/>
    <numFmt numFmtId="181" formatCode="#,##0&quot;円&quot;"/>
    <numFmt numFmtId="182" formatCode="0_);[Red]\(0\)"/>
    <numFmt numFmtId="183" formatCode="#,##0.0&quot;人&quot;"/>
    <numFmt numFmtId="184" formatCode="#,##0&quot;日&quot;"/>
    <numFmt numFmtId="185" formatCode="#,##0&quot;回&quot;"/>
    <numFmt numFmtId="186" formatCode="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2"/>
      <color theme="1"/>
      <name val="HGｺﾞｼｯｸM"/>
      <family val="3"/>
      <charset val="128"/>
    </font>
  </fonts>
  <fills count="14">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99">
    <xf numFmtId="0" fontId="0" fillId="0" borderId="0" xfId="0">
      <alignment vertical="center"/>
    </xf>
    <xf numFmtId="0" fontId="4" fillId="0" borderId="0" xfId="0" applyFont="1" applyProtection="1">
      <alignment vertical="center"/>
    </xf>
    <xf numFmtId="0" fontId="45" fillId="0" borderId="0" xfId="0" applyFo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Border="1" applyProtection="1">
      <alignment vertical="center"/>
    </xf>
    <xf numFmtId="0" fontId="4" fillId="0" borderId="103" xfId="0" applyFont="1" applyBorder="1" applyProtection="1">
      <alignment vertical="center"/>
    </xf>
    <xf numFmtId="0" fontId="4" fillId="0" borderId="106" xfId="0" applyFont="1" applyBorder="1" applyProtection="1">
      <alignment vertical="center"/>
    </xf>
    <xf numFmtId="0" fontId="4" fillId="0" borderId="103" xfId="0" applyFont="1" applyBorder="1" applyAlignment="1" applyProtection="1">
      <alignment vertical="center"/>
    </xf>
    <xf numFmtId="0" fontId="4" fillId="0" borderId="106" xfId="0" applyFont="1" applyBorder="1" applyAlignment="1" applyProtection="1">
      <alignment vertical="center"/>
    </xf>
    <xf numFmtId="0" fontId="46" fillId="0" borderId="108" xfId="0" applyFont="1" applyBorder="1" applyAlignment="1" applyProtection="1">
      <alignment vertical="center"/>
    </xf>
    <xf numFmtId="0" fontId="16" fillId="0" borderId="110" xfId="0" applyFont="1" applyBorder="1" applyAlignment="1" applyProtection="1">
      <alignment vertical="center"/>
    </xf>
    <xf numFmtId="0" fontId="46" fillId="0" borderId="108" xfId="0" applyFont="1" applyBorder="1" applyAlignment="1" applyProtection="1">
      <alignment horizontal="left" vertical="center" readingOrder="1"/>
    </xf>
    <xf numFmtId="0" fontId="47" fillId="0" borderId="110" xfId="0" applyFont="1" applyBorder="1" applyAlignment="1" applyProtection="1">
      <alignment horizontal="left" vertical="center" readingOrder="1"/>
    </xf>
    <xf numFmtId="0" fontId="4" fillId="0" borderId="7" xfId="0" applyFont="1" applyBorder="1" applyProtection="1">
      <alignment vertical="center"/>
    </xf>
    <xf numFmtId="0" fontId="46" fillId="0" borderId="0" xfId="0" applyFont="1" applyBorder="1" applyProtection="1">
      <alignment vertical="center"/>
    </xf>
    <xf numFmtId="0" fontId="16" fillId="0" borderId="0" xfId="0" applyFont="1" applyBorder="1" applyAlignment="1" applyProtection="1">
      <alignment horizontal="left" vertical="center"/>
    </xf>
    <xf numFmtId="0" fontId="16" fillId="0" borderId="0" xfId="0" applyFont="1" applyBorder="1" applyProtection="1">
      <alignment vertical="center"/>
    </xf>
    <xf numFmtId="0" fontId="4" fillId="0" borderId="0" xfId="0" applyFont="1">
      <alignment vertical="center"/>
    </xf>
    <xf numFmtId="0" fontId="4" fillId="0" borderId="0" xfId="0" applyFont="1" applyAlignment="1">
      <alignment horizontal="center" vertical="center"/>
    </xf>
    <xf numFmtId="0" fontId="4" fillId="0" borderId="9" xfId="0"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0" fillId="0" borderId="0" xfId="0" applyAlignment="1"/>
    <xf numFmtId="0" fontId="4" fillId="0" borderId="10" xfId="0" applyFont="1" applyBorder="1" applyAlignment="1" applyProtection="1">
      <alignment horizontal="center" vertical="center"/>
    </xf>
    <xf numFmtId="0" fontId="7" fillId="0" borderId="0" xfId="0" applyFont="1" applyAlignment="1" applyProtection="1">
      <alignmen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0" fontId="4" fillId="0" borderId="0" xfId="0" applyFont="1" applyAlignment="1">
      <alignment vertical="center"/>
    </xf>
    <xf numFmtId="178"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78" fontId="4" fillId="0" borderId="20"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181" fontId="4" fillId="0" borderId="28" xfId="0" applyNumberFormat="1" applyFont="1" applyBorder="1" applyAlignment="1" applyProtection="1">
      <alignment horizontal="center" vertical="center"/>
      <protection locked="0"/>
    </xf>
    <xf numFmtId="181" fontId="4" fillId="0" borderId="3" xfId="0" applyNumberFormat="1" applyFont="1" applyBorder="1" applyAlignment="1" applyProtection="1">
      <alignment horizontal="center" vertical="center"/>
      <protection locked="0"/>
    </xf>
    <xf numFmtId="178" fontId="4" fillId="0" borderId="17" xfId="0" applyNumberFormat="1" applyFont="1" applyBorder="1" applyAlignment="1">
      <alignment horizontal="center" vertical="center"/>
    </xf>
    <xf numFmtId="178"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vertical="center"/>
    </xf>
    <xf numFmtId="0" fontId="5" fillId="0" borderId="29"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xf>
    <xf numFmtId="0" fontId="29" fillId="0" borderId="0" xfId="0" applyFont="1" applyAlignment="1" applyProtection="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pplyProtection="1">
      <alignment horizontal="center" vertical="center"/>
    </xf>
    <xf numFmtId="0" fontId="30" fillId="0" borderId="0" xfId="0" applyFont="1" applyAlignment="1" applyProtection="1">
      <alignment vertical="center"/>
    </xf>
    <xf numFmtId="0" fontId="28" fillId="6" borderId="23" xfId="0" applyFont="1" applyFill="1" applyBorder="1" applyAlignment="1" applyProtection="1">
      <alignment horizontal="center" vertical="center"/>
    </xf>
    <xf numFmtId="0" fontId="28" fillId="6" borderId="24" xfId="0" applyFont="1" applyFill="1" applyBorder="1" applyAlignment="1" applyProtection="1">
      <alignment horizontal="center" vertical="center"/>
    </xf>
    <xf numFmtId="0" fontId="28" fillId="6" borderId="25" xfId="0" applyFont="1" applyFill="1" applyBorder="1" applyAlignment="1" applyProtection="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0" fillId="0" borderId="0" xfId="0" applyFont="1">
      <alignment vertical="center"/>
    </xf>
    <xf numFmtId="0" fontId="31" fillId="0" borderId="0" xfId="0" applyFont="1">
      <alignment vertical="center"/>
    </xf>
    <xf numFmtId="0" fontId="5" fillId="0" borderId="0" xfId="0" applyFont="1" applyBorder="1" applyAlignment="1" applyProtection="1">
      <alignment horizontal="left" vertical="center"/>
    </xf>
    <xf numFmtId="0" fontId="7" fillId="0" borderId="18" xfId="0" applyFont="1" applyBorder="1" applyAlignment="1" applyProtection="1">
      <alignment horizontal="center" vertical="center"/>
    </xf>
    <xf numFmtId="178" fontId="7" fillId="0" borderId="17"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5" fillId="6" borderId="3" xfId="0" applyFont="1" applyFill="1" applyBorder="1" applyAlignment="1" applyProtection="1">
      <alignment horizontal="center" vertical="center" wrapText="1"/>
    </xf>
    <xf numFmtId="0" fontId="4" fillId="0" borderId="20" xfId="0" applyFont="1" applyBorder="1" applyAlignment="1" applyProtection="1">
      <alignment horizontal="center" vertical="center"/>
    </xf>
    <xf numFmtId="0" fontId="17"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lignment vertical="center"/>
    </xf>
    <xf numFmtId="178" fontId="5" fillId="0" borderId="17" xfId="0" applyNumberFormat="1" applyFont="1" applyBorder="1" applyAlignment="1" applyProtection="1">
      <alignment horizontal="center" vertical="center"/>
      <protection locked="0"/>
    </xf>
    <xf numFmtId="181" fontId="5" fillId="0" borderId="2"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0" fontId="5" fillId="0" borderId="10" xfId="0" applyFont="1" applyBorder="1" applyAlignment="1" applyProtection="1">
      <alignment horizontal="center" vertical="center"/>
    </xf>
    <xf numFmtId="181" fontId="5" fillId="0" borderId="14" xfId="0" applyNumberFormat="1"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20" xfId="0"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0" xfId="0" applyFont="1" applyBorder="1" applyAlignment="1">
      <alignment horizontal="left" vertical="center"/>
    </xf>
    <xf numFmtId="0" fontId="16" fillId="0" borderId="0" xfId="0" applyFont="1" applyAlignment="1" applyProtection="1">
      <alignment vertical="center"/>
    </xf>
    <xf numFmtId="0" fontId="35" fillId="0" borderId="0" xfId="0" applyFont="1" applyAlignment="1" applyProtection="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pplyAlignment="1">
      <alignment vertical="center"/>
    </xf>
    <xf numFmtId="0" fontId="16" fillId="0" borderId="0" xfId="0" applyFont="1">
      <alignment vertical="center"/>
    </xf>
    <xf numFmtId="0" fontId="47" fillId="0" borderId="0" xfId="0" applyFont="1" applyBorder="1" applyAlignment="1" applyProtection="1">
      <alignment horizontal="left" vertical="center" readingOrder="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4" fillId="0" borderId="0" xfId="0" applyFont="1" applyAlignment="1" applyProtection="1">
      <alignment vertical="center"/>
    </xf>
    <xf numFmtId="0" fontId="38" fillId="0" borderId="0" xfId="0" applyFont="1" applyAlignment="1" applyProtection="1">
      <alignment vertical="center"/>
    </xf>
    <xf numFmtId="0" fontId="14" fillId="0" borderId="0" xfId="0" applyFont="1">
      <alignment vertical="center"/>
    </xf>
    <xf numFmtId="0" fontId="4" fillId="6" borderId="9" xfId="0" applyFont="1" applyFill="1" applyBorder="1" applyAlignment="1">
      <alignment horizontal="center" vertical="center"/>
    </xf>
    <xf numFmtId="0" fontId="27" fillId="0" borderId="0" xfId="0" applyFont="1">
      <alignment vertical="center"/>
    </xf>
    <xf numFmtId="178" fontId="5" fillId="0" borderId="16"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4"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xf>
    <xf numFmtId="178" fontId="5" fillId="0" borderId="30" xfId="0" applyNumberFormat="1" applyFont="1" applyBorder="1" applyAlignment="1" applyProtection="1">
      <alignment horizontal="center" vertical="center"/>
      <protection locked="0"/>
    </xf>
    <xf numFmtId="181" fontId="5" fillId="0" borderId="44"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center" vertical="center"/>
      <protection locked="0"/>
    </xf>
    <xf numFmtId="180" fontId="3" fillId="0" borderId="16" xfId="0" applyNumberFormat="1" applyFont="1" applyBorder="1" applyAlignment="1" applyProtection="1">
      <alignment horizontal="center" vertical="center"/>
      <protection locked="0"/>
    </xf>
    <xf numFmtId="178" fontId="3" fillId="0" borderId="20" xfId="0" applyNumberFormat="1" applyFont="1" applyBorder="1" applyAlignment="1" applyProtection="1">
      <alignment horizontal="center" vertical="center"/>
      <protection locked="0"/>
    </xf>
    <xf numFmtId="180" fontId="3" fillId="0" borderId="15" xfId="0" applyNumberFormat="1" applyFont="1" applyBorder="1" applyAlignment="1" applyProtection="1">
      <alignment horizontal="center" vertical="center"/>
      <protection locked="0"/>
    </xf>
    <xf numFmtId="0" fontId="52" fillId="0" borderId="0" xfId="0" applyFont="1">
      <alignment vertical="center"/>
    </xf>
    <xf numFmtId="0" fontId="54" fillId="0" borderId="0" xfId="0" applyFont="1" applyProtection="1">
      <alignment vertical="center"/>
    </xf>
    <xf numFmtId="0" fontId="54" fillId="0" borderId="0" xfId="0" applyFont="1" applyAlignment="1" applyProtection="1">
      <alignment vertical="center"/>
    </xf>
    <xf numFmtId="0" fontId="28" fillId="6" borderId="45" xfId="0" applyFont="1" applyFill="1" applyBorder="1" applyAlignment="1" applyProtection="1">
      <alignment horizontal="center" vertical="center"/>
    </xf>
    <xf numFmtId="0" fontId="4" fillId="0" borderId="47" xfId="0" applyFont="1" applyBorder="1" applyAlignment="1">
      <alignment horizontal="center" vertical="center"/>
    </xf>
    <xf numFmtId="178" fontId="7" fillId="0" borderId="9" xfId="0" applyNumberFormat="1" applyFont="1" applyBorder="1" applyAlignment="1" applyProtection="1">
      <alignment horizontal="center" vertical="center"/>
      <protection locked="0"/>
    </xf>
    <xf numFmtId="0" fontId="28" fillId="6" borderId="34" xfId="0" applyFont="1" applyFill="1" applyBorder="1" applyAlignment="1" applyProtection="1">
      <alignment horizontal="center" vertical="center"/>
    </xf>
    <xf numFmtId="181" fontId="7" fillId="0" borderId="16" xfId="0" applyNumberFormat="1" applyFont="1" applyBorder="1" applyAlignment="1" applyProtection="1">
      <alignment horizontal="left" vertical="center" wrapText="1"/>
      <protection locked="0"/>
    </xf>
    <xf numFmtId="181" fontId="7" fillId="0" borderId="14" xfId="0" applyNumberFormat="1" applyFont="1" applyBorder="1" applyAlignment="1" applyProtection="1">
      <alignment horizontal="left" vertical="center" wrapText="1"/>
      <protection locked="0"/>
    </xf>
    <xf numFmtId="181" fontId="4" fillId="0" borderId="15"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left" vertical="center" wrapText="1"/>
      <protection locked="0"/>
    </xf>
    <xf numFmtId="181" fontId="5" fillId="0" borderId="1"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wrapText="1"/>
      <protection locked="0"/>
    </xf>
    <xf numFmtId="178" fontId="5" fillId="0" borderId="2" xfId="0" applyNumberFormat="1" applyFont="1" applyBorder="1" applyAlignment="1" applyProtection="1">
      <alignment horizontal="center" vertical="center" wrapText="1"/>
      <protection locked="0"/>
    </xf>
    <xf numFmtId="181" fontId="5" fillId="0" borderId="17" xfId="0" applyNumberFormat="1" applyFont="1" applyBorder="1" applyAlignment="1" applyProtection="1">
      <alignment horizontal="left" vertical="center" wrapText="1"/>
      <protection locked="0"/>
    </xf>
    <xf numFmtId="182" fontId="5" fillId="0" borderId="54"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wrapText="1"/>
      <protection locked="0"/>
    </xf>
    <xf numFmtId="182" fontId="5" fillId="0" borderId="55"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protection locked="0"/>
    </xf>
    <xf numFmtId="0" fontId="56" fillId="0" borderId="0" xfId="0" applyFont="1">
      <alignment vertical="center"/>
    </xf>
    <xf numFmtId="0" fontId="44" fillId="0" borderId="0" xfId="0" applyFont="1">
      <alignment vertical="center"/>
    </xf>
    <xf numFmtId="0" fontId="56" fillId="0" borderId="0" xfId="0" applyFont="1" applyProtection="1">
      <alignment vertical="center"/>
      <protection locked="0"/>
    </xf>
    <xf numFmtId="178"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4" fillId="0" borderId="0" xfId="0" applyFont="1">
      <alignment vertical="center"/>
    </xf>
    <xf numFmtId="0" fontId="0" fillId="0" borderId="0" xfId="0" applyProtection="1">
      <alignment vertical="center"/>
      <protection locked="0"/>
    </xf>
    <xf numFmtId="0" fontId="54" fillId="0" borderId="0" xfId="0" applyFont="1" applyFill="1" applyProtection="1">
      <alignment vertical="center"/>
    </xf>
    <xf numFmtId="0" fontId="58" fillId="0" borderId="0" xfId="0" applyFont="1">
      <alignment vertical="center"/>
    </xf>
    <xf numFmtId="0" fontId="56" fillId="0" borderId="0" xfId="0" applyFont="1" applyAlignment="1">
      <alignment horizontal="center" vertical="center"/>
    </xf>
    <xf numFmtId="0" fontId="54" fillId="0" borderId="0" xfId="0" applyFont="1" applyAlignment="1" applyProtection="1">
      <alignment horizontal="center" vertical="center"/>
    </xf>
    <xf numFmtId="0" fontId="4" fillId="0" borderId="41" xfId="0" applyFont="1" applyBorder="1" applyProtection="1">
      <alignment vertical="center"/>
    </xf>
    <xf numFmtId="0" fontId="23" fillId="0" borderId="33" xfId="0" applyFont="1" applyFill="1" applyBorder="1" applyAlignment="1" applyProtection="1">
      <alignment horizontal="center" vertical="center" wrapText="1"/>
      <protection locked="0"/>
    </xf>
    <xf numFmtId="0" fontId="0" fillId="0" borderId="102" xfId="0" applyBorder="1">
      <alignment vertical="center"/>
    </xf>
    <xf numFmtId="0" fontId="0" fillId="0" borderId="114" xfId="0" applyBorder="1">
      <alignment vertical="center"/>
    </xf>
    <xf numFmtId="0" fontId="4" fillId="0" borderId="42" xfId="0" applyFont="1" applyBorder="1" applyProtection="1">
      <alignment vertical="center"/>
    </xf>
    <xf numFmtId="0" fontId="16" fillId="0" borderId="42" xfId="0" applyFont="1" applyBorder="1" applyAlignment="1" applyProtection="1">
      <alignment horizontal="left" vertical="center"/>
    </xf>
    <xf numFmtId="0" fontId="4" fillId="0" borderId="0" xfId="0" applyFont="1" applyProtection="1">
      <alignment vertical="center"/>
      <protection locked="0"/>
    </xf>
    <xf numFmtId="178"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7" fillId="0" borderId="0" xfId="0" applyFont="1" applyBorder="1" applyAlignment="1" applyProtection="1">
      <alignment horizontal="center" vertical="center"/>
    </xf>
    <xf numFmtId="0" fontId="4" fillId="0" borderId="0" xfId="0" applyFont="1" applyBorder="1" applyAlignment="1">
      <alignment horizontal="center" vertical="center"/>
    </xf>
    <xf numFmtId="183" fontId="32" fillId="0" borderId="50" xfId="0" applyNumberFormat="1" applyFont="1" applyBorder="1" applyAlignment="1" applyProtection="1">
      <alignment vertical="center"/>
    </xf>
    <xf numFmtId="0" fontId="4" fillId="0" borderId="9" xfId="0" applyFont="1" applyBorder="1" applyAlignment="1">
      <alignment horizontal="center" vertical="center"/>
    </xf>
    <xf numFmtId="178"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4" fillId="0" borderId="109" xfId="0" applyFont="1" applyBorder="1" applyProtection="1">
      <alignment vertical="center"/>
    </xf>
    <xf numFmtId="0" fontId="4" fillId="0" borderId="22" xfId="0" applyFont="1" applyBorder="1" applyAlignment="1">
      <alignment horizontal="center" vertical="center"/>
    </xf>
    <xf numFmtId="0" fontId="4" fillId="0" borderId="10" xfId="0" applyFont="1" applyBorder="1" applyAlignment="1" applyProtection="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5" fillId="6" borderId="31" xfId="0" applyFont="1" applyFill="1" applyBorder="1" applyAlignment="1" applyProtection="1">
      <alignment horizontal="center" vertical="center"/>
    </xf>
    <xf numFmtId="0" fontId="5" fillId="6" borderId="21" xfId="0" applyFont="1" applyFill="1" applyBorder="1" applyAlignment="1" applyProtection="1">
      <alignment horizontal="center" vertical="center"/>
    </xf>
    <xf numFmtId="0" fontId="5" fillId="6" borderId="30" xfId="0" applyFont="1" applyFill="1" applyBorder="1" applyAlignment="1" applyProtection="1">
      <alignment horizontal="center" vertical="center"/>
    </xf>
    <xf numFmtId="0" fontId="5" fillId="6" borderId="20" xfId="0" applyFont="1" applyFill="1" applyBorder="1" applyAlignment="1" applyProtection="1">
      <alignment horizontal="center" vertical="center"/>
    </xf>
    <xf numFmtId="0" fontId="54" fillId="13" borderId="0" xfId="0" applyFont="1" applyFill="1" applyAlignment="1">
      <alignment horizontal="center" vertical="center"/>
    </xf>
    <xf numFmtId="0" fontId="5" fillId="6" borderId="126" xfId="0" applyFont="1" applyFill="1" applyBorder="1" applyAlignment="1" applyProtection="1">
      <alignment horizontal="center" vertical="center"/>
    </xf>
    <xf numFmtId="0" fontId="5" fillId="6" borderId="127" xfId="0" applyFont="1" applyFill="1" applyBorder="1" applyAlignment="1" applyProtection="1">
      <alignment horizontal="center" vertical="center" wrapText="1"/>
    </xf>
    <xf numFmtId="0" fontId="4" fillId="0" borderId="0" xfId="0" applyFont="1" applyBorder="1" applyAlignment="1">
      <alignment vertical="top" wrapText="1"/>
    </xf>
    <xf numFmtId="0" fontId="3" fillId="0" borderId="0" xfId="0" applyFont="1" applyBorder="1" applyAlignment="1">
      <alignment horizontal="left" vertical="center"/>
    </xf>
    <xf numFmtId="180" fontId="3" fillId="0" borderId="16" xfId="0" applyNumberFormat="1" applyFont="1" applyBorder="1" applyAlignment="1" applyProtection="1">
      <alignment horizontal="right" vertical="center"/>
      <protection locked="0"/>
    </xf>
    <xf numFmtId="180" fontId="3" fillId="0" borderId="15"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left" vertical="center" wrapText="1"/>
      <protection locked="0"/>
    </xf>
    <xf numFmtId="178" fontId="3" fillId="0" borderId="17" xfId="0" applyNumberFormat="1" applyFont="1" applyBorder="1" applyAlignment="1" applyProtection="1">
      <alignment horizontal="left" vertical="center"/>
      <protection locked="0"/>
    </xf>
    <xf numFmtId="178" fontId="3" fillId="0" borderId="20" xfId="0" applyNumberFormat="1" applyFont="1" applyBorder="1" applyAlignment="1" applyProtection="1">
      <alignment horizontal="left" vertical="center"/>
      <protection locked="0"/>
    </xf>
    <xf numFmtId="0" fontId="5" fillId="0" borderId="57" xfId="0" applyFont="1" applyBorder="1" applyAlignment="1" applyProtection="1">
      <alignment horizontal="center" vertical="center"/>
    </xf>
    <xf numFmtId="178" fontId="3" fillId="0" borderId="45" xfId="0" applyNumberFormat="1" applyFont="1" applyBorder="1" applyAlignment="1" applyProtection="1">
      <alignment horizontal="center" vertical="center"/>
      <protection locked="0"/>
    </xf>
    <xf numFmtId="180" fontId="3" fillId="0" borderId="47" xfId="0" applyNumberFormat="1" applyFont="1" applyBorder="1" applyAlignment="1" applyProtection="1">
      <alignment horizontal="center" vertical="center"/>
      <protection locked="0"/>
    </xf>
    <xf numFmtId="0" fontId="7" fillId="0" borderId="0" xfId="0" applyFont="1" applyAlignment="1" applyProtection="1">
      <alignment horizontal="left" vertical="center"/>
    </xf>
    <xf numFmtId="0" fontId="5" fillId="6" borderId="37" xfId="0" applyFont="1" applyFill="1" applyBorder="1" applyAlignment="1" applyProtection="1">
      <alignment horizontal="center" vertical="center"/>
    </xf>
    <xf numFmtId="184" fontId="5" fillId="0" borderId="34" xfId="0" applyNumberFormat="1" applyFont="1" applyBorder="1" applyAlignment="1" applyProtection="1">
      <alignment horizontal="right" vertical="center"/>
    </xf>
    <xf numFmtId="0" fontId="5" fillId="0" borderId="37" xfId="0" applyFont="1" applyBorder="1" applyAlignment="1" applyProtection="1">
      <alignment horizontal="center" vertical="center"/>
    </xf>
    <xf numFmtId="185" fontId="5" fillId="0" borderId="34" xfId="0" applyNumberFormat="1" applyFont="1" applyBorder="1" applyAlignment="1" applyProtection="1">
      <alignment horizontal="right" vertical="center"/>
    </xf>
    <xf numFmtId="0" fontId="4" fillId="0" borderId="9" xfId="0" applyFont="1" applyBorder="1" applyAlignment="1" applyProtection="1">
      <alignment horizontal="right" vertical="center"/>
    </xf>
    <xf numFmtId="0" fontId="4" fillId="0" borderId="20" xfId="0" applyFont="1" applyBorder="1" applyAlignment="1" applyProtection="1">
      <alignment horizontal="right" vertical="center"/>
    </xf>
    <xf numFmtId="178" fontId="4" fillId="0" borderId="17" xfId="0" applyNumberFormat="1" applyFont="1" applyBorder="1" applyAlignment="1" applyProtection="1">
      <alignment horizontal="left" vertical="center"/>
      <protection locked="0"/>
    </xf>
    <xf numFmtId="178" fontId="4" fillId="0" borderId="45" xfId="0" applyNumberFormat="1" applyFont="1" applyBorder="1" applyAlignment="1" applyProtection="1">
      <alignment horizontal="left" vertical="center"/>
      <protection locked="0"/>
    </xf>
    <xf numFmtId="178" fontId="5" fillId="0" borderId="45" xfId="0" applyNumberFormat="1" applyFont="1" applyBorder="1" applyAlignment="1" applyProtection="1">
      <alignment horizontal="center" vertical="center" wrapText="1"/>
      <protection locked="0"/>
    </xf>
    <xf numFmtId="178" fontId="5" fillId="0" borderId="28" xfId="0" applyNumberFormat="1" applyFont="1" applyBorder="1" applyAlignment="1" applyProtection="1">
      <alignment horizontal="center" vertical="center" wrapText="1"/>
      <protection locked="0"/>
    </xf>
    <xf numFmtId="181" fontId="5" fillId="0" borderId="20" xfId="0" applyNumberFormat="1" applyFont="1" applyBorder="1" applyAlignment="1" applyProtection="1">
      <alignment horizontal="left" vertical="center"/>
      <protection locked="0"/>
    </xf>
    <xf numFmtId="182"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80" fontId="4" fillId="0" borderId="16"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4" fillId="0" borderId="20" xfId="0" applyNumberFormat="1" applyFont="1" applyBorder="1" applyAlignment="1">
      <alignment horizontal="center" vertical="center"/>
    </xf>
    <xf numFmtId="180" fontId="4" fillId="0" borderId="15" xfId="0" applyNumberFormat="1" applyFont="1" applyBorder="1" applyAlignment="1">
      <alignment horizontal="center" vertical="center"/>
    </xf>
    <xf numFmtId="178" fontId="4" fillId="0" borderId="9"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4" fillId="0" borderId="9" xfId="0" applyNumberFormat="1" applyFont="1" applyFill="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pplyProtection="1">
      <alignment vertical="top"/>
    </xf>
    <xf numFmtId="183" fontId="32" fillId="0" borderId="0" xfId="0" applyNumberFormat="1" applyFont="1" applyBorder="1" applyAlignment="1" applyProtection="1">
      <alignment vertical="center"/>
    </xf>
    <xf numFmtId="0" fontId="4" fillId="0" borderId="2" xfId="0" applyFont="1" applyBorder="1" applyAlignment="1" applyProtection="1">
      <alignment horizontal="center" vertical="center"/>
      <protection locked="0"/>
    </xf>
    <xf numFmtId="186" fontId="4" fillId="0" borderId="34" xfId="0" applyNumberFormat="1" applyFont="1" applyBorder="1" applyAlignment="1" applyProtection="1">
      <alignment horizontal="righ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4" borderId="0" xfId="0" applyFont="1" applyFill="1" applyProtection="1">
      <alignment vertical="center"/>
    </xf>
    <xf numFmtId="0" fontId="4"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7" borderId="27" xfId="0" applyFont="1" applyFill="1" applyBorder="1" applyAlignment="1" applyProtection="1">
      <alignment horizontal="center" vertical="center"/>
    </xf>
    <xf numFmtId="0" fontId="7" fillId="4" borderId="0" xfId="0" applyFont="1" applyFill="1" applyBorder="1" applyAlignment="1" applyProtection="1">
      <alignment vertical="center" wrapText="1"/>
    </xf>
    <xf numFmtId="0" fontId="7" fillId="4" borderId="0" xfId="0" applyFont="1" applyFill="1" applyAlignment="1" applyProtection="1">
      <alignment vertical="center"/>
    </xf>
    <xf numFmtId="49" fontId="13" fillId="4" borderId="51" xfId="0" applyNumberFormat="1" applyFont="1" applyFill="1" applyBorder="1" applyAlignment="1" applyProtection="1">
      <alignment horizontal="center" vertical="center" wrapText="1"/>
    </xf>
    <xf numFmtId="0" fontId="13" fillId="4" borderId="2" xfId="0" applyFont="1" applyFill="1" applyBorder="1" applyAlignment="1" applyProtection="1">
      <alignment vertical="center" wrapText="1"/>
    </xf>
    <xf numFmtId="0" fontId="23" fillId="10" borderId="6" xfId="0" applyFont="1" applyFill="1" applyBorder="1" applyAlignment="1" applyProtection="1">
      <alignment horizontal="center" vertical="center" wrapText="1"/>
    </xf>
    <xf numFmtId="0" fontId="23" fillId="10" borderId="55" xfId="0" applyFont="1" applyFill="1" applyBorder="1" applyAlignment="1" applyProtection="1">
      <alignment horizontal="center" vertical="center"/>
    </xf>
    <xf numFmtId="49" fontId="13" fillId="4" borderId="56" xfId="0" applyNumberFormat="1" applyFont="1" applyFill="1" applyBorder="1" applyAlignment="1" applyProtection="1">
      <alignment horizontal="center" vertical="center" wrapText="1"/>
    </xf>
    <xf numFmtId="0" fontId="13" fillId="4" borderId="1" xfId="0" applyFont="1" applyFill="1" applyBorder="1" applyAlignment="1" applyProtection="1">
      <alignment vertical="center" wrapText="1"/>
    </xf>
    <xf numFmtId="0" fontId="13" fillId="4" borderId="11" xfId="0" applyFont="1" applyFill="1" applyBorder="1" applyAlignment="1" applyProtection="1">
      <alignment vertical="center" wrapText="1"/>
    </xf>
    <xf numFmtId="0" fontId="23" fillId="10" borderId="54" xfId="0" applyFont="1" applyFill="1" applyBorder="1" applyAlignment="1" applyProtection="1">
      <alignment horizontal="center" vertical="center"/>
    </xf>
    <xf numFmtId="0" fontId="13" fillId="4" borderId="13" xfId="0" applyFont="1" applyFill="1" applyBorder="1" applyAlignment="1" applyProtection="1">
      <alignment vertical="center" wrapText="1"/>
    </xf>
    <xf numFmtId="49" fontId="13" fillId="4" borderId="10" xfId="0" applyNumberFormat="1" applyFont="1" applyFill="1" applyBorder="1" applyAlignment="1" applyProtection="1">
      <alignment horizontal="center" vertical="center" wrapText="1"/>
    </xf>
    <xf numFmtId="0" fontId="23" fillId="10" borderId="129" xfId="0" applyFont="1" applyFill="1" applyBorder="1" applyAlignment="1" applyProtection="1">
      <alignment horizontal="center" vertical="center" wrapText="1"/>
    </xf>
    <xf numFmtId="0" fontId="23" fillId="10" borderId="100" xfId="0" applyFont="1" applyFill="1" applyBorder="1" applyAlignment="1" applyProtection="1">
      <alignment horizontal="center" vertical="center"/>
    </xf>
    <xf numFmtId="0" fontId="13" fillId="4" borderId="14" xfId="0" applyFont="1" applyFill="1" applyBorder="1" applyAlignment="1" applyProtection="1">
      <alignment vertical="center" wrapText="1"/>
    </xf>
    <xf numFmtId="0" fontId="23" fillId="10" borderId="129" xfId="0" applyFont="1" applyFill="1" applyBorder="1" applyAlignment="1" applyProtection="1">
      <alignment horizontal="center" vertical="center"/>
    </xf>
    <xf numFmtId="49" fontId="13" fillId="4" borderId="22" xfId="0" applyNumberFormat="1" applyFont="1" applyFill="1" applyBorder="1" applyAlignment="1" applyProtection="1">
      <alignment horizontal="center" vertical="center" wrapText="1"/>
    </xf>
    <xf numFmtId="0" fontId="23" fillId="10" borderId="60" xfId="0" applyFont="1" applyFill="1" applyBorder="1" applyAlignment="1" applyProtection="1">
      <alignment horizontal="center" vertical="center" wrapText="1"/>
    </xf>
    <xf numFmtId="0" fontId="23" fillId="10" borderId="35" xfId="0" applyFont="1" applyFill="1" applyBorder="1" applyAlignment="1" applyProtection="1">
      <alignment horizontal="center" vertical="center"/>
    </xf>
    <xf numFmtId="0" fontId="13" fillId="4" borderId="31" xfId="0" applyFont="1" applyFill="1" applyBorder="1" applyAlignment="1" applyProtection="1">
      <alignment vertical="center" wrapText="1"/>
    </xf>
    <xf numFmtId="0" fontId="23" fillId="10" borderId="84"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13" fillId="4" borderId="9" xfId="0" applyFont="1" applyFill="1" applyBorder="1" applyAlignment="1" applyProtection="1">
      <alignment vertical="center" wrapText="1"/>
    </xf>
    <xf numFmtId="0" fontId="13" fillId="4" borderId="15" xfId="0" applyFont="1" applyFill="1" applyBorder="1" applyAlignment="1" applyProtection="1">
      <alignment vertical="center" wrapText="1"/>
    </xf>
    <xf numFmtId="0" fontId="23" fillId="10" borderId="101" xfId="0" applyFont="1" applyFill="1" applyBorder="1" applyAlignment="1" applyProtection="1">
      <alignment horizontal="center" vertical="center" wrapText="1"/>
    </xf>
    <xf numFmtId="0" fontId="23" fillId="10" borderId="101" xfId="0" applyFont="1" applyFill="1" applyBorder="1" applyAlignment="1" applyProtection="1">
      <alignment horizontal="center" vertical="center"/>
    </xf>
    <xf numFmtId="49" fontId="13" fillId="4" borderId="21" xfId="0" applyNumberFormat="1" applyFont="1" applyFill="1" applyBorder="1" applyAlignment="1" applyProtection="1">
      <alignment horizontal="center" vertical="center" wrapText="1"/>
    </xf>
    <xf numFmtId="0" fontId="13" fillId="4" borderId="17" xfId="0" applyFont="1" applyFill="1" applyBorder="1" applyAlignment="1" applyProtection="1">
      <alignment vertical="center" wrapText="1"/>
    </xf>
    <xf numFmtId="0" fontId="23" fillId="10" borderId="84" xfId="0" applyFont="1" applyFill="1" applyBorder="1" applyAlignment="1" applyProtection="1">
      <alignment horizontal="center" vertical="center"/>
    </xf>
    <xf numFmtId="0" fontId="13" fillId="4" borderId="111" xfId="0" applyFont="1" applyFill="1" applyBorder="1" applyAlignment="1" applyProtection="1">
      <alignment vertical="center" wrapText="1"/>
    </xf>
    <xf numFmtId="0" fontId="13" fillId="4" borderId="20" xfId="0" applyFont="1" applyFill="1" applyBorder="1" applyAlignment="1" applyProtection="1">
      <alignment vertical="center" wrapText="1"/>
    </xf>
    <xf numFmtId="0" fontId="23" fillId="10" borderId="33" xfId="0" applyFont="1" applyFill="1" applyBorder="1" applyAlignment="1" applyProtection="1">
      <alignment horizontal="center" vertical="center" wrapText="1"/>
    </xf>
    <xf numFmtId="49" fontId="13" fillId="4" borderId="57" xfId="0" applyNumberFormat="1" applyFont="1" applyFill="1" applyBorder="1" applyAlignment="1" applyProtection="1">
      <alignment horizontal="center" vertical="center" wrapText="1"/>
    </xf>
    <xf numFmtId="0" fontId="6" fillId="4" borderId="28" xfId="0" applyFont="1" applyFill="1" applyBorder="1" applyAlignment="1" applyProtection="1">
      <alignment vertical="center" wrapText="1"/>
    </xf>
    <xf numFmtId="0" fontId="23" fillId="10" borderId="34" xfId="0" applyFont="1" applyFill="1" applyBorder="1" applyAlignment="1" applyProtection="1">
      <alignment horizontal="center" vertical="center"/>
    </xf>
    <xf numFmtId="0" fontId="23" fillId="4" borderId="50" xfId="0" applyFont="1" applyFill="1" applyBorder="1" applyAlignment="1" applyProtection="1">
      <alignment horizontal="center" vertical="center" wrapText="1"/>
    </xf>
    <xf numFmtId="0" fontId="23" fillId="10" borderId="50" xfId="0" applyFont="1" applyFill="1" applyBorder="1" applyAlignment="1" applyProtection="1">
      <alignment horizontal="center" vertical="center"/>
    </xf>
    <xf numFmtId="0" fontId="4" fillId="5" borderId="0" xfId="0" applyFont="1" applyFill="1" applyAlignment="1" applyProtection="1">
      <alignment horizontal="right" vertical="top" wrapText="1"/>
    </xf>
    <xf numFmtId="0" fontId="4" fillId="0" borderId="0" xfId="0" applyFont="1" applyAlignment="1" applyProtection="1">
      <alignment horizontal="center" vertical="center"/>
      <protection locked="0"/>
    </xf>
    <xf numFmtId="0" fontId="35" fillId="0" borderId="0" xfId="0" applyFont="1" applyAlignment="1" applyProtection="1">
      <alignmen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0" fontId="12" fillId="0" borderId="0" xfId="0" applyFont="1" applyAlignment="1" applyProtection="1">
      <alignment vertical="center"/>
      <protection locked="0"/>
    </xf>
    <xf numFmtId="0" fontId="4" fillId="0" borderId="40" xfId="0" applyFont="1" applyBorder="1" applyAlignment="1" applyProtection="1">
      <alignment horizontal="center" vertical="center"/>
      <protection locked="0"/>
    </xf>
    <xf numFmtId="0" fontId="4" fillId="0" borderId="50" xfId="0" applyFont="1" applyBorder="1" applyAlignment="1" applyProtection="1">
      <alignment vertical="center"/>
      <protection locked="0"/>
    </xf>
    <xf numFmtId="0" fontId="4" fillId="0" borderId="7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83" fontId="32" fillId="0" borderId="0" xfId="0" applyNumberFormat="1" applyFont="1" applyBorder="1" applyAlignment="1" applyProtection="1">
      <alignment vertical="center"/>
      <protection locked="0"/>
    </xf>
    <xf numFmtId="0" fontId="4" fillId="0" borderId="0" xfId="0" applyFont="1" applyAlignment="1" applyProtection="1">
      <alignment horizontal="left" vertical="center"/>
      <protection locked="0"/>
    </xf>
    <xf numFmtId="0" fontId="4" fillId="6" borderId="23"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3" fillId="0" borderId="0" xfId="0" applyFont="1" applyAlignment="1" applyProtection="1">
      <alignment vertical="center"/>
      <protection locked="0"/>
    </xf>
    <xf numFmtId="0" fontId="46" fillId="0" borderId="108" xfId="0" applyFont="1" applyBorder="1" applyAlignment="1" applyProtection="1">
      <alignment horizontal="left" vertical="center" readingOrder="1"/>
      <protection locked="0"/>
    </xf>
    <xf numFmtId="0" fontId="4" fillId="0" borderId="103" xfId="0" applyFont="1" applyBorder="1" applyProtection="1">
      <alignment vertical="center"/>
      <protection locked="0"/>
    </xf>
    <xf numFmtId="0" fontId="4" fillId="0" borderId="109" xfId="0" applyFont="1" applyBorder="1" applyProtection="1">
      <alignment vertical="center"/>
      <protection locked="0"/>
    </xf>
    <xf numFmtId="0" fontId="47" fillId="0" borderId="110" xfId="0" applyFont="1" applyBorder="1" applyAlignment="1" applyProtection="1">
      <alignment horizontal="left" vertical="center" readingOrder="1"/>
      <protection locked="0"/>
    </xf>
    <xf numFmtId="0" fontId="4" fillId="0" borderId="106" xfId="0" applyFont="1" applyBorder="1" applyProtection="1">
      <alignment vertical="center"/>
      <protection locked="0"/>
    </xf>
    <xf numFmtId="0" fontId="47" fillId="0" borderId="0" xfId="0" applyFont="1" applyBorder="1" applyAlignment="1" applyProtection="1">
      <alignment horizontal="left" vertical="center" readingOrder="1"/>
      <protection locked="0"/>
    </xf>
    <xf numFmtId="0" fontId="4" fillId="0" borderId="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7" xfId="0" applyFont="1" applyBorder="1" applyProtection="1">
      <alignment vertical="center"/>
      <protection locked="0"/>
    </xf>
    <xf numFmtId="0" fontId="5" fillId="0" borderId="0" xfId="0" applyFont="1" applyBorder="1" applyAlignment="1" applyProtection="1">
      <alignment horizontal="center" vertical="center" wrapText="1"/>
      <protection locked="0"/>
    </xf>
    <xf numFmtId="0" fontId="54" fillId="0" borderId="0" xfId="0" applyFont="1" applyFill="1" applyProtection="1">
      <alignment vertical="center"/>
      <protection locked="0"/>
    </xf>
    <xf numFmtId="0" fontId="54" fillId="0" borderId="0" xfId="0" applyFont="1" applyProtection="1">
      <alignment vertical="center"/>
      <protection locked="0"/>
    </xf>
    <xf numFmtId="0" fontId="4" fillId="0" borderId="104" xfId="0" applyFont="1" applyBorder="1" applyProtection="1">
      <alignment vertical="center"/>
      <protection locked="0"/>
    </xf>
    <xf numFmtId="0" fontId="16" fillId="0" borderId="0" xfId="0" applyFont="1" applyBorder="1" applyProtection="1">
      <alignment vertical="center"/>
      <protection locked="0"/>
    </xf>
    <xf numFmtId="0" fontId="24" fillId="0" borderId="0" xfId="0" applyFont="1" applyAlignment="1" applyProtection="1">
      <alignment horizontal="center" vertical="center"/>
      <protection locked="0"/>
    </xf>
    <xf numFmtId="0" fontId="37" fillId="0" borderId="0" xfId="0" applyFont="1" applyProtection="1">
      <alignment vertical="center"/>
      <protection locked="0"/>
    </xf>
    <xf numFmtId="0" fontId="0" fillId="0" borderId="0" xfId="0" applyAlignment="1" applyProtection="1">
      <alignment horizontal="center" vertical="center"/>
      <protection locked="0"/>
    </xf>
    <xf numFmtId="0" fontId="36" fillId="0" borderId="0" xfId="0" applyFont="1" applyProtection="1">
      <alignment vertical="center"/>
      <protection locked="0"/>
    </xf>
    <xf numFmtId="0" fontId="18" fillId="0" borderId="0" xfId="0" applyFont="1" applyProtection="1">
      <alignment vertical="center"/>
      <protection locked="0"/>
    </xf>
    <xf numFmtId="0" fontId="18" fillId="6" borderId="27"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26" fillId="6" borderId="23" xfId="0" applyFont="1" applyFill="1" applyBorder="1" applyAlignment="1" applyProtection="1">
      <alignment horizontal="center" vertical="center"/>
      <protection locked="0"/>
    </xf>
    <xf numFmtId="0" fontId="26" fillId="6" borderId="24" xfId="0" applyFont="1" applyFill="1" applyBorder="1" applyAlignment="1" applyProtection="1">
      <alignment horizontal="center" vertical="center"/>
      <protection locked="0"/>
    </xf>
    <xf numFmtId="0" fontId="26" fillId="6" borderId="25"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19" xfId="0" applyFont="1" applyBorder="1" applyAlignment="1" applyProtection="1">
      <alignment horizontal="right" vertical="center"/>
    </xf>
    <xf numFmtId="0" fontId="6" fillId="0" borderId="0" xfId="0" applyFont="1" applyAlignment="1" applyProtection="1">
      <alignment horizontal="center" vertical="center"/>
    </xf>
    <xf numFmtId="0" fontId="4" fillId="0" borderId="50" xfId="0" applyFont="1" applyBorder="1" applyAlignment="1" applyProtection="1">
      <alignment horizontal="right" vertical="center"/>
    </xf>
    <xf numFmtId="180" fontId="4" fillId="0" borderId="6" xfId="0" applyNumberFormat="1" applyFont="1" applyBorder="1" applyAlignment="1" applyProtection="1">
      <alignment horizontal="right" vertical="center"/>
    </xf>
    <xf numFmtId="180" fontId="4" fillId="0" borderId="35" xfId="0" applyNumberFormat="1" applyFont="1" applyBorder="1" applyAlignment="1" applyProtection="1">
      <alignment horizontal="right" vertical="center"/>
    </xf>
    <xf numFmtId="0" fontId="7" fillId="0" borderId="0" xfId="0" applyFont="1" applyBorder="1" applyAlignment="1" applyProtection="1">
      <alignment horizontal="center" vertical="center" wrapText="1"/>
      <protection locked="0"/>
    </xf>
    <xf numFmtId="0" fontId="4" fillId="0" borderId="107"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7" fillId="0" borderId="0" xfId="0" applyFont="1" applyProtection="1">
      <alignment vertical="center"/>
      <protection locked="0"/>
    </xf>
    <xf numFmtId="0" fontId="59" fillId="0" borderId="0" xfId="0" applyFont="1" applyProtection="1">
      <alignment vertical="center"/>
      <protection locked="0"/>
    </xf>
    <xf numFmtId="0" fontId="10" fillId="0" borderId="0" xfId="0" applyFont="1" applyProtection="1">
      <alignment vertical="center"/>
      <protection locked="0"/>
    </xf>
    <xf numFmtId="0" fontId="59" fillId="0" borderId="0" xfId="0" applyFont="1" applyFill="1" applyProtection="1">
      <alignment vertical="center"/>
      <protection locked="0"/>
    </xf>
    <xf numFmtId="0" fontId="10"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48" fillId="4" borderId="38" xfId="0" applyFont="1" applyFill="1" applyBorder="1" applyProtection="1">
      <alignment vertical="center"/>
      <protection locked="0"/>
    </xf>
    <xf numFmtId="0" fontId="49"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5" fillId="0" borderId="0" xfId="0" applyFont="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47" fillId="0" borderId="109" xfId="0" applyFont="1" applyBorder="1" applyAlignment="1" applyProtection="1">
      <alignment horizontal="left" vertical="center" readingOrder="1"/>
      <protection locked="0"/>
    </xf>
    <xf numFmtId="0" fontId="4" fillId="0" borderId="105" xfId="0" applyFont="1" applyBorder="1" applyProtection="1">
      <alignment vertical="center"/>
      <protection locked="0"/>
    </xf>
    <xf numFmtId="0" fontId="47" fillId="0" borderId="103" xfId="0" applyFont="1" applyBorder="1" applyAlignment="1" applyProtection="1">
      <alignment horizontal="left" vertical="center" readingOrder="1"/>
      <protection locked="0"/>
    </xf>
    <xf numFmtId="0" fontId="54" fillId="0" borderId="0" xfId="0" applyFont="1" applyAlignment="1" applyProtection="1">
      <alignment vertical="center"/>
      <protection locked="0"/>
    </xf>
    <xf numFmtId="0" fontId="55" fillId="0" borderId="0" xfId="0" applyFont="1" applyProtection="1">
      <alignment vertical="center"/>
      <protection locked="0"/>
    </xf>
    <xf numFmtId="0" fontId="9" fillId="0" borderId="0" xfId="2" applyAlignment="1" applyProtection="1">
      <alignment vertical="center"/>
      <protection locked="0"/>
    </xf>
    <xf numFmtId="0" fontId="48" fillId="4" borderId="41" xfId="0" applyFont="1" applyFill="1" applyBorder="1" applyProtection="1">
      <alignment vertical="center"/>
      <protection locked="0"/>
    </xf>
    <xf numFmtId="0" fontId="49" fillId="4" borderId="0" xfId="0" applyFont="1" applyFill="1" applyBorder="1" applyProtection="1">
      <alignment vertical="center"/>
      <protection locked="0"/>
    </xf>
    <xf numFmtId="0" fontId="5" fillId="4" borderId="0" xfId="0" applyFont="1" applyFill="1" applyBorder="1" applyProtection="1">
      <alignment vertical="center"/>
      <protection locked="0"/>
    </xf>
    <xf numFmtId="0" fontId="5" fillId="4" borderId="8"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16" fillId="0" borderId="103" xfId="0" applyFont="1" applyBorder="1" applyProtection="1">
      <alignment vertical="center"/>
      <protection locked="0"/>
    </xf>
    <xf numFmtId="0" fontId="5" fillId="0" borderId="0" xfId="0" applyFont="1" applyFill="1" applyBorder="1" applyAlignment="1" applyProtection="1">
      <alignment vertical="center" wrapText="1"/>
      <protection locked="0"/>
    </xf>
    <xf numFmtId="0" fontId="45" fillId="0" borderId="0" xfId="0" applyFont="1" applyProtection="1">
      <alignment vertical="center"/>
      <protection locked="0"/>
    </xf>
    <xf numFmtId="0" fontId="5" fillId="0" borderId="41" xfId="0" applyFont="1" applyBorder="1" applyAlignment="1" applyProtection="1">
      <alignment horizontal="center" vertical="center" wrapText="1"/>
      <protection locked="0"/>
    </xf>
    <xf numFmtId="0" fontId="50" fillId="4" borderId="38" xfId="0" applyFont="1" applyFill="1" applyBorder="1" applyProtection="1">
      <alignment vertical="center"/>
      <protection locked="0"/>
    </xf>
    <xf numFmtId="0" fontId="50" fillId="4" borderId="39" xfId="0" applyFont="1" applyFill="1" applyBorder="1" applyProtection="1">
      <alignment vertical="center"/>
      <protection locked="0"/>
    </xf>
    <xf numFmtId="0" fontId="50" fillId="4" borderId="40" xfId="0" applyFont="1" applyFill="1" applyBorder="1" applyProtection="1">
      <alignment vertical="center"/>
      <protection locked="0"/>
    </xf>
    <xf numFmtId="0" fontId="50" fillId="4" borderId="41" xfId="0" applyFont="1" applyFill="1" applyBorder="1" applyProtection="1">
      <alignment vertical="center"/>
      <protection locked="0"/>
    </xf>
    <xf numFmtId="0" fontId="50" fillId="4" borderId="0" xfId="0" applyFont="1" applyFill="1" applyBorder="1" applyProtection="1">
      <alignment vertical="center"/>
      <protection locked="0"/>
    </xf>
    <xf numFmtId="0" fontId="4" fillId="4" borderId="0" xfId="0" applyFont="1" applyFill="1" applyBorder="1" applyProtection="1">
      <alignment vertical="center"/>
      <protection locked="0"/>
    </xf>
    <xf numFmtId="0" fontId="51" fillId="4" borderId="32" xfId="0" applyFont="1" applyFill="1" applyBorder="1" applyProtection="1">
      <alignment vertical="center"/>
      <protection locked="0"/>
    </xf>
    <xf numFmtId="0" fontId="51" fillId="4" borderId="7" xfId="0" applyFont="1" applyFill="1" applyBorder="1" applyProtection="1">
      <alignment vertical="center"/>
      <protection locked="0"/>
    </xf>
    <xf numFmtId="0" fontId="50" fillId="4" borderId="7" xfId="0" applyFont="1" applyFill="1" applyBorder="1" applyProtection="1">
      <alignment vertical="center"/>
      <protection locked="0"/>
    </xf>
    <xf numFmtId="0" fontId="50" fillId="4" borderId="34" xfId="0" applyFont="1" applyFill="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7" fillId="0" borderId="0" xfId="0" applyFont="1" applyProtection="1">
      <alignment vertical="center"/>
      <protection locked="0"/>
    </xf>
    <xf numFmtId="0" fontId="47" fillId="0" borderId="109" xfId="0" applyFont="1" applyBorder="1" applyAlignment="1" applyProtection="1">
      <alignment vertical="top" readingOrder="1"/>
      <protection locked="0"/>
    </xf>
    <xf numFmtId="0" fontId="47" fillId="0" borderId="0" xfId="0" applyFont="1" applyBorder="1" applyAlignment="1" applyProtection="1">
      <alignment vertical="top" readingOrder="1"/>
      <protection locked="0"/>
    </xf>
    <xf numFmtId="0" fontId="4" fillId="0" borderId="41" xfId="0" applyFont="1" applyBorder="1" applyProtection="1">
      <alignment vertical="center"/>
      <protection locked="0"/>
    </xf>
    <xf numFmtId="0" fontId="49" fillId="4" borderId="41" xfId="0" applyFont="1" applyFill="1" applyBorder="1" applyProtection="1">
      <alignment vertical="center"/>
      <protection locked="0"/>
    </xf>
    <xf numFmtId="0" fontId="4" fillId="0" borderId="32" xfId="0" applyFont="1" applyBorder="1" applyProtection="1">
      <alignment vertical="center"/>
      <protection locked="0"/>
    </xf>
    <xf numFmtId="0" fontId="7"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4" fillId="0" borderId="0" xfId="0" applyFont="1" applyFill="1" applyProtection="1">
      <alignment vertical="center"/>
      <protection locked="0"/>
    </xf>
    <xf numFmtId="0" fontId="4" fillId="0" borderId="42" xfId="0" applyFont="1" applyBorder="1" applyProtection="1">
      <alignment vertical="center"/>
      <protection locked="0"/>
    </xf>
    <xf numFmtId="0" fontId="8" fillId="0" borderId="0" xfId="0" applyFont="1" applyFill="1" applyProtection="1">
      <alignment vertical="center"/>
      <protection locked="0"/>
    </xf>
    <xf numFmtId="0" fontId="4" fillId="8" borderId="0" xfId="0" applyFont="1" applyFill="1" applyProtection="1">
      <alignment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23" fillId="10" borderId="101" xfId="0" applyFont="1" applyFill="1" applyBorder="1" applyAlignment="1" applyProtection="1">
      <alignment horizontal="center" vertical="center"/>
    </xf>
    <xf numFmtId="0" fontId="23" fillId="10" borderId="60" xfId="0" applyFont="1" applyFill="1" applyBorder="1" applyAlignment="1" applyProtection="1">
      <alignment horizontal="center" vertical="center"/>
    </xf>
    <xf numFmtId="0" fontId="23" fillId="10" borderId="33" xfId="0" applyFont="1" applyFill="1" applyBorder="1" applyAlignment="1" applyProtection="1">
      <alignment horizontal="center" vertical="center"/>
    </xf>
    <xf numFmtId="0" fontId="4" fillId="6" borderId="68" xfId="0" applyFont="1" applyFill="1" applyBorder="1" applyAlignment="1" applyProtection="1">
      <alignment horizontal="center" vertical="center" wrapText="1"/>
    </xf>
    <xf numFmtId="0" fontId="4" fillId="6" borderId="69" xfId="0" applyFont="1" applyFill="1" applyBorder="1" applyAlignment="1" applyProtection="1">
      <alignment horizontal="center" vertical="center"/>
    </xf>
    <xf numFmtId="0" fontId="4" fillId="4" borderId="2" xfId="0" applyFont="1" applyFill="1" applyBorder="1" applyAlignment="1" applyProtection="1">
      <alignment horizontal="center" vertical="center" wrapText="1"/>
    </xf>
    <xf numFmtId="0" fontId="4" fillId="4" borderId="64"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65" xfId="0" applyFont="1" applyFill="1" applyBorder="1" applyAlignment="1" applyProtection="1">
      <alignment horizontal="center" vertical="center" wrapText="1"/>
    </xf>
    <xf numFmtId="0" fontId="3" fillId="9" borderId="72" xfId="0" applyFont="1" applyFill="1" applyBorder="1" applyAlignment="1" applyProtection="1">
      <alignment horizontal="center" vertical="center"/>
    </xf>
    <xf numFmtId="0" fontId="3" fillId="9" borderId="39" xfId="0" applyFont="1" applyFill="1" applyBorder="1" applyAlignment="1" applyProtection="1">
      <alignment horizontal="center" vertical="center"/>
    </xf>
    <xf numFmtId="0" fontId="3" fillId="9" borderId="73" xfId="0" applyFont="1" applyFill="1" applyBorder="1" applyAlignment="1" applyProtection="1">
      <alignment horizontal="center" vertical="center"/>
    </xf>
    <xf numFmtId="0" fontId="3" fillId="9" borderId="43" xfId="0" applyFont="1" applyFill="1" applyBorder="1" applyAlignment="1" applyProtection="1">
      <alignment horizontal="center" vertical="center"/>
    </xf>
    <xf numFmtId="0" fontId="3" fillId="9" borderId="42" xfId="0" applyFont="1" applyFill="1" applyBorder="1" applyAlignment="1" applyProtection="1">
      <alignment horizontal="center" vertical="center"/>
    </xf>
    <xf numFmtId="0" fontId="3" fillId="9"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wrapText="1"/>
    </xf>
    <xf numFmtId="0" fontId="4" fillId="4" borderId="62"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4" borderId="66"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67" xfId="0" applyFont="1" applyFill="1" applyBorder="1" applyAlignment="1" applyProtection="1">
      <alignment horizontal="center" vertical="center" wrapText="1"/>
    </xf>
    <xf numFmtId="0" fontId="4" fillId="5" borderId="39" xfId="0" applyFont="1" applyFill="1" applyBorder="1" applyAlignment="1" applyProtection="1">
      <alignment horizontal="left" vertical="top" wrapText="1"/>
    </xf>
    <xf numFmtId="0" fontId="5" fillId="9" borderId="58" xfId="0"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49" fontId="7" fillId="4" borderId="75" xfId="0" applyNumberFormat="1" applyFont="1" applyFill="1" applyBorder="1" applyAlignment="1" applyProtection="1">
      <alignment horizontal="center" vertical="center" wrapText="1"/>
    </xf>
    <xf numFmtId="49" fontId="7" fillId="4" borderId="76" xfId="0" applyNumberFormat="1" applyFont="1" applyFill="1" applyBorder="1" applyAlignment="1" applyProtection="1">
      <alignment horizontal="center" vertical="center" wrapText="1"/>
    </xf>
    <xf numFmtId="49" fontId="13" fillId="4" borderId="56" xfId="0" applyNumberFormat="1" applyFont="1" applyFill="1" applyBorder="1" applyAlignment="1" applyProtection="1">
      <alignment horizontal="center" vertical="center" wrapText="1"/>
    </xf>
    <xf numFmtId="49" fontId="13" fillId="4" borderId="51" xfId="0" applyNumberFormat="1" applyFont="1" applyFill="1" applyBorder="1" applyAlignment="1" applyProtection="1">
      <alignment horizontal="center" vertical="center" wrapText="1"/>
    </xf>
    <xf numFmtId="49" fontId="13" fillId="4" borderId="57" xfId="0" applyNumberFormat="1"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63"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4" fillId="4" borderId="61" xfId="0" applyFont="1" applyFill="1" applyBorder="1" applyAlignment="1" applyProtection="1">
      <alignment horizontal="center" vertical="center" wrapText="1"/>
    </xf>
    <xf numFmtId="0" fontId="4" fillId="4" borderId="52" xfId="0" applyFont="1" applyFill="1" applyBorder="1" applyAlignment="1" applyProtection="1">
      <alignment horizontal="center" vertical="center" wrapText="1"/>
    </xf>
    <xf numFmtId="0" fontId="4" fillId="4" borderId="60"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9"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xf>
    <xf numFmtId="0" fontId="3" fillId="9" borderId="36" xfId="0" applyFont="1" applyFill="1" applyBorder="1" applyAlignment="1" applyProtection="1">
      <alignment horizontal="center" vertical="center"/>
    </xf>
    <xf numFmtId="0" fontId="3" fillId="9" borderId="71"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4" borderId="39"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4" fillId="4" borderId="70" xfId="0" applyFont="1" applyFill="1" applyBorder="1" applyAlignment="1" applyProtection="1">
      <alignment horizontal="center" vertical="center" wrapText="1"/>
    </xf>
    <xf numFmtId="0" fontId="39" fillId="0" borderId="4" xfId="0" applyFont="1" applyBorder="1" applyAlignment="1" applyProtection="1">
      <alignment horizontal="center" vertical="center" wrapText="1"/>
    </xf>
    <xf numFmtId="0" fontId="39" fillId="0" borderId="4" xfId="0" applyFont="1" applyBorder="1" applyAlignment="1" applyProtection="1">
      <alignment horizontal="center" vertical="center"/>
    </xf>
    <xf numFmtId="0" fontId="39" fillId="0" borderId="122" xfId="0" applyFont="1" applyBorder="1" applyAlignment="1" applyProtection="1">
      <alignment horizontal="center" vertical="center"/>
    </xf>
    <xf numFmtId="0" fontId="7" fillId="0" borderId="17"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38" fontId="5" fillId="10" borderId="111" xfId="3" applyFont="1" applyFill="1" applyBorder="1" applyAlignment="1" applyProtection="1">
      <alignment vertical="center" wrapText="1"/>
    </xf>
    <xf numFmtId="0" fontId="5" fillId="0" borderId="112"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38" fontId="4" fillId="0" borderId="117" xfId="3" applyFont="1" applyFill="1" applyBorder="1" applyAlignment="1" applyProtection="1">
      <alignment horizontal="center" vertical="center" wrapText="1"/>
    </xf>
    <xf numFmtId="38" fontId="4" fillId="0" borderId="121" xfId="3" applyFont="1" applyFill="1" applyBorder="1" applyAlignment="1" applyProtection="1">
      <alignment horizontal="center" vertical="center" wrapText="1"/>
    </xf>
    <xf numFmtId="0" fontId="42" fillId="0" borderId="0" xfId="0" applyFont="1" applyAlignment="1" applyProtection="1">
      <alignment horizontal="center" vertical="center"/>
    </xf>
    <xf numFmtId="0" fontId="39" fillId="0" borderId="96" xfId="0" applyFont="1" applyBorder="1" applyAlignment="1" applyProtection="1">
      <alignment horizontal="center" vertical="center"/>
    </xf>
    <xf numFmtId="0" fontId="39" fillId="0" borderId="77" xfId="0" applyFont="1" applyBorder="1" applyAlignment="1" applyProtection="1">
      <alignment horizontal="center" vertical="center"/>
    </xf>
    <xf numFmtId="38" fontId="5" fillId="0" borderId="81"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79" xfId="3" applyFont="1" applyBorder="1" applyAlignment="1" applyProtection="1">
      <alignment horizontal="center" vertical="center" shrinkToFit="1"/>
      <protection locked="0"/>
    </xf>
    <xf numFmtId="38" fontId="5" fillId="0" borderId="115"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5" fillId="2" borderId="49" xfId="0" applyFont="1" applyFill="1" applyBorder="1" applyAlignment="1" applyProtection="1">
      <alignment horizontal="center" vertical="center"/>
    </xf>
    <xf numFmtId="0" fontId="5" fillId="2" borderId="76" xfId="0" applyFont="1" applyFill="1" applyBorder="1" applyAlignment="1" applyProtection="1">
      <alignment horizontal="center" vertical="center"/>
    </xf>
    <xf numFmtId="0" fontId="5" fillId="2" borderId="89" xfId="0" applyFont="1" applyFill="1" applyBorder="1" applyAlignment="1" applyProtection="1">
      <alignment horizontal="center" vertical="center"/>
    </xf>
    <xf numFmtId="0" fontId="4" fillId="0" borderId="57"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5" fillId="2" borderId="67"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77" xfId="0" applyFont="1" applyFill="1" applyBorder="1" applyAlignment="1" applyProtection="1">
      <alignment horizontal="right" vertical="center" wrapText="1"/>
    </xf>
    <xf numFmtId="0" fontId="5" fillId="2" borderId="55" xfId="0" applyFont="1" applyFill="1" applyBorder="1" applyAlignment="1" applyProtection="1">
      <alignment horizontal="right" vertical="center" wrapText="1"/>
    </xf>
    <xf numFmtId="0" fontId="5" fillId="10" borderId="9" xfId="0" applyFont="1" applyFill="1" applyBorder="1" applyAlignment="1" applyProtection="1">
      <alignment horizontal="right" vertical="center" wrapText="1"/>
    </xf>
    <xf numFmtId="0" fontId="5" fillId="0" borderId="81"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5" fillId="0" borderId="79" xfId="0" applyFont="1" applyBorder="1" applyAlignment="1" applyProtection="1">
      <alignment horizontal="right" vertical="center"/>
      <protection locked="0"/>
    </xf>
    <xf numFmtId="0" fontId="4" fillId="0" borderId="75" xfId="0" applyFont="1" applyBorder="1" applyAlignment="1" applyProtection="1">
      <alignment vertical="center" wrapText="1"/>
    </xf>
    <xf numFmtId="0" fontId="4" fillId="0" borderId="76" xfId="0" applyFont="1" applyBorder="1" applyAlignment="1" applyProtection="1">
      <alignment vertical="center" wrapText="1"/>
    </xf>
    <xf numFmtId="0" fontId="4" fillId="0" borderId="82" xfId="0" applyFont="1" applyBorder="1" applyAlignment="1" applyProtection="1">
      <alignment vertical="center" wrapText="1"/>
    </xf>
    <xf numFmtId="0" fontId="4" fillId="0" borderId="10"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83" xfId="0" applyFont="1" applyBorder="1" applyAlignment="1" applyProtection="1">
      <alignment horizontal="center" vertical="center" wrapText="1"/>
    </xf>
    <xf numFmtId="0" fontId="4" fillId="0" borderId="80" xfId="0" applyFont="1" applyBorder="1" applyAlignment="1" applyProtection="1">
      <alignment horizontal="center" vertical="center" wrapText="1"/>
    </xf>
    <xf numFmtId="0" fontId="4" fillId="0" borderId="67" xfId="0" applyFont="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right" vertical="center" wrapText="1"/>
    </xf>
    <xf numFmtId="0" fontId="5" fillId="2" borderId="5" xfId="0" applyFont="1" applyFill="1" applyBorder="1" applyAlignment="1" applyProtection="1">
      <alignment horizontal="right" vertical="center" wrapText="1"/>
    </xf>
    <xf numFmtId="0" fontId="4" fillId="0" borderId="2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5" fillId="10" borderId="97" xfId="0" applyFont="1" applyFill="1" applyBorder="1" applyAlignment="1" applyProtection="1">
      <alignment horizontal="center" vertical="center" wrapText="1"/>
    </xf>
    <xf numFmtId="0" fontId="5" fillId="10" borderId="98" xfId="0" applyFont="1" applyFill="1" applyBorder="1" applyAlignment="1" applyProtection="1">
      <alignment horizontal="center" vertical="center" wrapText="1"/>
    </xf>
    <xf numFmtId="0" fontId="5" fillId="10" borderId="99" xfId="0" applyFont="1" applyFill="1" applyBorder="1" applyAlignment="1" applyProtection="1">
      <alignment horizontal="center" vertical="center" wrapText="1"/>
    </xf>
    <xf numFmtId="0" fontId="5" fillId="0" borderId="123"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89" xfId="0" applyFont="1" applyBorder="1" applyAlignment="1" applyProtection="1">
      <alignment horizontal="center" vertical="center"/>
    </xf>
    <xf numFmtId="176" fontId="5" fillId="2" borderId="12" xfId="0" applyNumberFormat="1" applyFont="1" applyFill="1" applyBorder="1" applyAlignment="1" applyProtection="1">
      <alignment horizontal="right" vertical="center"/>
    </xf>
    <xf numFmtId="176" fontId="5" fillId="2" borderId="80" xfId="0" applyNumberFormat="1" applyFont="1" applyFill="1" applyBorder="1" applyAlignment="1" applyProtection="1">
      <alignment horizontal="right" vertical="center"/>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7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21" xfId="0" applyFont="1" applyBorder="1" applyAlignment="1" applyProtection="1">
      <alignment horizontal="right" vertical="center"/>
    </xf>
    <xf numFmtId="0" fontId="4" fillId="0" borderId="30" xfId="0" applyFont="1" applyBorder="1" applyAlignment="1" applyProtection="1">
      <alignment horizontal="right" vertical="center"/>
    </xf>
    <xf numFmtId="0" fontId="4" fillId="0" borderId="8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3" fillId="0" borderId="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5" fillId="3" borderId="4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5"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5" xfId="0" applyFont="1" applyFill="1" applyBorder="1" applyAlignment="1" applyProtection="1">
      <alignment horizontal="center" vertical="center"/>
      <protection locked="0"/>
    </xf>
    <xf numFmtId="0" fontId="5" fillId="0" borderId="38"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0"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182" fontId="5" fillId="10" borderId="12" xfId="0" applyNumberFormat="1" applyFont="1" applyFill="1" applyBorder="1" applyAlignment="1" applyProtection="1">
      <alignment horizontal="right" vertical="center" wrapText="1"/>
    </xf>
    <xf numFmtId="182" fontId="5" fillId="10" borderId="80" xfId="0" applyNumberFormat="1" applyFont="1" applyFill="1" applyBorder="1" applyAlignment="1" applyProtection="1">
      <alignment horizontal="right" vertical="center" wrapText="1"/>
    </xf>
    <xf numFmtId="182" fontId="5" fillId="10" borderId="67" xfId="0" applyNumberFormat="1" applyFont="1" applyFill="1" applyBorder="1" applyAlignment="1" applyProtection="1">
      <alignment horizontal="right" vertical="center" wrapText="1"/>
    </xf>
    <xf numFmtId="182" fontId="5" fillId="10" borderId="39" xfId="0" applyNumberFormat="1" applyFont="1" applyFill="1" applyBorder="1" applyAlignment="1" applyProtection="1">
      <alignment horizontal="center" vertical="center" wrapText="1"/>
    </xf>
    <xf numFmtId="182" fontId="5" fillId="10" borderId="40" xfId="0" applyNumberFormat="1"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17" fillId="0" borderId="39" xfId="0" applyFont="1" applyBorder="1" applyAlignment="1">
      <alignment horizontal="left" vertical="center"/>
    </xf>
    <xf numFmtId="0" fontId="4" fillId="0" borderId="0" xfId="0" applyFont="1" applyAlignment="1" applyProtection="1">
      <alignment horizontal="left" vertical="center" wrapText="1"/>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10" fontId="5" fillId="10" borderId="12" xfId="0" applyNumberFormat="1" applyFont="1" applyFill="1" applyBorder="1" applyAlignment="1" applyProtection="1">
      <alignment horizontal="center" vertical="center" wrapText="1"/>
    </xf>
    <xf numFmtId="10" fontId="5" fillId="10" borderId="80" xfId="0" applyNumberFormat="1" applyFont="1" applyFill="1" applyBorder="1" applyAlignment="1" applyProtection="1">
      <alignment horizontal="center" vertical="center" wrapText="1"/>
    </xf>
    <xf numFmtId="10" fontId="5" fillId="10" borderId="68" xfId="0" applyNumberFormat="1" applyFont="1" applyFill="1" applyBorder="1" applyAlignment="1" applyProtection="1">
      <alignment horizontal="center" vertical="center" wrapText="1"/>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top" wrapText="1"/>
    </xf>
    <xf numFmtId="9" fontId="5" fillId="2" borderId="2" xfId="0" applyNumberFormat="1" applyFont="1" applyFill="1" applyBorder="1" applyAlignment="1" applyProtection="1">
      <alignment horizontal="center" vertical="center" wrapText="1"/>
    </xf>
    <xf numFmtId="9" fontId="5" fillId="2" borderId="96" xfId="0" applyNumberFormat="1" applyFont="1" applyFill="1" applyBorder="1" applyAlignment="1" applyProtection="1">
      <alignment horizontal="center" vertical="center" wrapText="1"/>
    </xf>
    <xf numFmtId="9" fontId="5" fillId="2" borderId="54" xfId="0" applyNumberFormat="1" applyFont="1" applyFill="1" applyBorder="1" applyAlignment="1" applyProtection="1">
      <alignment horizontal="center" vertical="center" wrapText="1"/>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7" fillId="0" borderId="110" xfId="0" applyFont="1" applyBorder="1" applyAlignment="1" applyProtection="1">
      <alignment horizontal="left" vertical="center" wrapText="1" readingOrder="1"/>
      <protection locked="0"/>
    </xf>
    <xf numFmtId="0" fontId="47" fillId="0" borderId="106" xfId="0" applyFont="1" applyBorder="1" applyAlignment="1" applyProtection="1">
      <alignment horizontal="left" vertical="center" wrapText="1" readingOrder="1"/>
      <protection locked="0"/>
    </xf>
    <xf numFmtId="58" fontId="4" fillId="0" borderId="30"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10" borderId="30" xfId="0" applyFont="1" applyFill="1" applyBorder="1" applyAlignment="1" applyProtection="1">
      <alignment horizontal="center" vertical="center" wrapText="1"/>
    </xf>
    <xf numFmtId="0" fontId="5" fillId="10" borderId="31" xfId="0" applyFont="1" applyFill="1" applyBorder="1" applyAlignment="1" applyProtection="1">
      <alignment horizontal="center" vertical="center" wrapText="1"/>
    </xf>
    <xf numFmtId="0" fontId="5" fillId="10" borderId="9" xfId="0" applyFont="1" applyFill="1" applyBorder="1" applyAlignment="1" applyProtection="1">
      <alignment horizontal="center" vertical="center" wrapText="1"/>
    </xf>
    <xf numFmtId="0" fontId="5" fillId="10"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5" fillId="10" borderId="30" xfId="0" applyFont="1" applyFill="1" applyBorder="1" applyAlignment="1" applyProtection="1">
      <alignment horizontal="right" vertical="center" wrapText="1"/>
    </xf>
    <xf numFmtId="0" fontId="4" fillId="3" borderId="23"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5" xfId="0" applyFont="1" applyFill="1" applyBorder="1" applyAlignment="1" applyProtection="1">
      <alignment horizontal="center" vertical="center"/>
    </xf>
    <xf numFmtId="0" fontId="4" fillId="3" borderId="85" xfId="0" applyFont="1" applyFill="1" applyBorder="1" applyAlignment="1" applyProtection="1">
      <alignment horizontal="center" vertical="center"/>
    </xf>
    <xf numFmtId="0" fontId="18" fillId="6" borderId="2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wrapText="1"/>
      <protection locked="0"/>
    </xf>
    <xf numFmtId="0" fontId="18" fillId="6" borderId="83" xfId="0" applyFont="1" applyFill="1" applyBorder="1" applyAlignment="1" applyProtection="1">
      <alignment horizontal="center" vertical="center"/>
      <protection locked="0"/>
    </xf>
    <xf numFmtId="0" fontId="18" fillId="6" borderId="68" xfId="0" applyFont="1" applyFill="1" applyBorder="1" applyAlignment="1" applyProtection="1">
      <alignment horizontal="center" vertical="center"/>
      <protection locked="0"/>
    </xf>
    <xf numFmtId="0" fontId="49" fillId="4" borderId="7" xfId="0" applyFont="1" applyFill="1" applyBorder="1" applyAlignment="1" applyProtection="1">
      <alignment horizontal="left" vertical="center" wrapText="1"/>
      <protection locked="0"/>
    </xf>
    <xf numFmtId="0" fontId="49" fillId="4" borderId="34" xfId="0" applyFont="1" applyFill="1" applyBorder="1" applyAlignment="1" applyProtection="1">
      <alignment horizontal="left" vertical="center" wrapText="1"/>
      <protection locked="0"/>
    </xf>
    <xf numFmtId="0" fontId="5" fillId="2" borderId="116" xfId="0" applyFont="1" applyFill="1" applyBorder="1" applyAlignment="1" applyProtection="1">
      <alignment horizontal="center" vertical="center" wrapText="1"/>
    </xf>
    <xf numFmtId="0" fontId="5" fillId="2" borderId="90" xfId="0" applyFont="1" applyFill="1" applyBorder="1" applyAlignment="1" applyProtection="1">
      <alignment horizontal="center" vertical="center" wrapText="1"/>
    </xf>
    <xf numFmtId="0" fontId="5" fillId="2" borderId="12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4" fillId="0" borderId="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83"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5" fillId="0" borderId="81"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4" fillId="0" borderId="8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4" fillId="0" borderId="65" xfId="0"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65" xfId="0" applyNumberFormat="1" applyFont="1" applyFill="1" applyBorder="1" applyAlignment="1">
      <alignment horizontal="center" vertical="center"/>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8" fontId="4" fillId="12" borderId="9" xfId="0" applyNumberFormat="1" applyFont="1" applyFill="1" applyBorder="1" applyAlignment="1">
      <alignment horizontal="center" vertical="center" shrinkToFit="1"/>
    </xf>
    <xf numFmtId="0" fontId="4" fillId="12" borderId="9" xfId="0" applyFont="1" applyFill="1" applyBorder="1" applyAlignment="1">
      <alignment horizontal="center" vertical="center"/>
    </xf>
    <xf numFmtId="0" fontId="28" fillId="6" borderId="36" xfId="0" applyFont="1" applyFill="1" applyBorder="1" applyAlignment="1" applyProtection="1">
      <alignment horizontal="center" vertical="center"/>
    </xf>
    <xf numFmtId="0" fontId="28" fillId="6" borderId="57" xfId="0" applyFont="1" applyFill="1" applyBorder="1" applyAlignment="1" applyProtection="1">
      <alignment horizontal="center" vertical="center"/>
    </xf>
    <xf numFmtId="0" fontId="28" fillId="6" borderId="26" xfId="0" applyFont="1" applyFill="1" applyBorder="1" applyAlignment="1" applyProtection="1">
      <alignment horizontal="center" vertical="center"/>
    </xf>
    <xf numFmtId="0" fontId="28" fillId="6" borderId="37" xfId="0" applyFont="1" applyFill="1" applyBorder="1" applyAlignment="1" applyProtection="1">
      <alignment horizontal="center" vertical="center"/>
    </xf>
    <xf numFmtId="0" fontId="5" fillId="2" borderId="17"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0" borderId="81" xfId="0" applyFont="1" applyBorder="1" applyAlignment="1" applyProtection="1">
      <alignment horizontal="right" vertical="center" wrapText="1"/>
      <protection locked="0"/>
    </xf>
    <xf numFmtId="0" fontId="5" fillId="0" borderId="78" xfId="0" applyFont="1" applyBorder="1" applyAlignment="1" applyProtection="1">
      <alignment horizontal="right" vertical="center" wrapText="1"/>
      <protection locked="0"/>
    </xf>
    <xf numFmtId="0" fontId="5" fillId="0" borderId="118"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178" fontId="4" fillId="0" borderId="1"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18" fillId="6" borderId="12" xfId="0" applyFont="1" applyFill="1" applyBorder="1" applyAlignment="1">
      <alignment horizontal="center" vertical="center"/>
    </xf>
    <xf numFmtId="0" fontId="18" fillId="6" borderId="67"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4" fillId="0" borderId="1" xfId="0" applyFont="1" applyBorder="1" applyAlignment="1">
      <alignment horizontal="center" vertical="center"/>
    </xf>
    <xf numFmtId="0" fontId="4" fillId="0" borderId="77"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8" fontId="4" fillId="0" borderId="3" xfId="0" applyNumberFormat="1" applyFont="1" applyBorder="1" applyAlignment="1">
      <alignment horizontal="center" vertical="center"/>
    </xf>
    <xf numFmtId="178"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9" fillId="4" borderId="0" xfId="0" applyFont="1" applyFill="1" applyBorder="1" applyAlignment="1" applyProtection="1">
      <alignment horizontal="left" vertical="center" wrapText="1"/>
      <protection locked="0"/>
    </xf>
    <xf numFmtId="0" fontId="49" fillId="4" borderId="8" xfId="0" applyFont="1" applyFill="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5" fillId="0" borderId="79" xfId="0" applyFont="1" applyBorder="1" applyAlignment="1" applyProtection="1">
      <alignment horizontal="right" vertical="center" wrapText="1"/>
      <protection locked="0"/>
    </xf>
    <xf numFmtId="0" fontId="5" fillId="0" borderId="8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5" fillId="10" borderId="17" xfId="0" applyFont="1" applyFill="1" applyBorder="1" applyAlignment="1" applyProtection="1">
      <alignment horizontal="center" vertical="center" wrapText="1"/>
    </xf>
    <xf numFmtId="0" fontId="5" fillId="10" borderId="16" xfId="0" applyFont="1" applyFill="1" applyBorder="1" applyAlignment="1" applyProtection="1">
      <alignment horizontal="center" vertical="center" wrapText="1"/>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9" fillId="0" borderId="83" xfId="0" applyFont="1" applyBorder="1" applyAlignment="1" applyProtection="1">
      <alignment vertical="center" wrapText="1"/>
      <protection locked="0"/>
    </xf>
    <xf numFmtId="0" fontId="59" fillId="0" borderId="80" xfId="0" applyFont="1" applyBorder="1" applyAlignment="1" applyProtection="1">
      <alignment vertical="center" wrapText="1"/>
      <protection locked="0"/>
    </xf>
    <xf numFmtId="0" fontId="59" fillId="0" borderId="87" xfId="0" applyFont="1" applyBorder="1" applyAlignment="1" applyProtection="1">
      <alignment vertical="center" wrapText="1"/>
      <protection locked="0"/>
    </xf>
    <xf numFmtId="0" fontId="3" fillId="2" borderId="2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5" fillId="6" borderId="61" xfId="0" applyFont="1" applyFill="1" applyBorder="1" applyAlignment="1" applyProtection="1">
      <alignment horizontal="center" vertical="center"/>
    </xf>
    <xf numFmtId="0" fontId="5" fillId="6" borderId="88" xfId="0" applyFont="1" applyFill="1" applyBorder="1" applyAlignment="1" applyProtection="1">
      <alignment horizontal="center" vertical="center"/>
    </xf>
    <xf numFmtId="0" fontId="5" fillId="6" borderId="72"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xf>
    <xf numFmtId="0" fontId="5" fillId="6" borderId="30" xfId="0" applyFont="1" applyFill="1" applyBorder="1" applyAlignment="1" applyProtection="1">
      <alignment horizontal="center" vertical="center"/>
    </xf>
    <xf numFmtId="0" fontId="5" fillId="6" borderId="31"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6" borderId="36" xfId="0" applyFont="1" applyFill="1" applyBorder="1" applyAlignment="1" applyProtection="1">
      <alignment horizontal="center" vertical="center"/>
    </xf>
    <xf numFmtId="0" fontId="5" fillId="6" borderId="71" xfId="0" applyFont="1" applyFill="1" applyBorder="1" applyAlignment="1" applyProtection="1">
      <alignment horizontal="center" vertical="center"/>
    </xf>
    <xf numFmtId="0" fontId="5" fillId="0" borderId="11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6" borderId="15" xfId="0" applyFont="1" applyFill="1" applyBorder="1" applyAlignment="1" applyProtection="1">
      <alignment horizontal="center" vertical="center"/>
    </xf>
    <xf numFmtId="0" fontId="5" fillId="0" borderId="7"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6" borderId="21" xfId="0" applyFont="1" applyFill="1" applyBorder="1" applyAlignment="1" applyProtection="1">
      <alignment horizontal="center" vertical="center"/>
    </xf>
    <xf numFmtId="0" fontId="5" fillId="6" borderId="22" xfId="0" applyFont="1" applyFill="1" applyBorder="1" applyAlignment="1" applyProtection="1">
      <alignment horizontal="center" vertical="center"/>
    </xf>
    <xf numFmtId="0" fontId="5" fillId="6" borderId="20" xfId="0" applyFont="1" applyFill="1" applyBorder="1" applyAlignment="1" applyProtection="1">
      <alignment horizontal="center" vertical="center"/>
    </xf>
    <xf numFmtId="0" fontId="5" fillId="6" borderId="2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protection locked="0"/>
    </xf>
    <xf numFmtId="177" fontId="5" fillId="2" borderId="2" xfId="0" applyNumberFormat="1" applyFont="1" applyFill="1" applyBorder="1" applyAlignment="1" applyProtection="1">
      <alignment horizontal="center" vertical="center" wrapText="1"/>
    </xf>
    <xf numFmtId="177" fontId="5" fillId="2" borderId="96" xfId="0" applyNumberFormat="1" applyFont="1" applyFill="1" applyBorder="1" applyAlignment="1" applyProtection="1">
      <alignment horizontal="center" vertical="center" wrapText="1"/>
    </xf>
    <xf numFmtId="0" fontId="5" fillId="2" borderId="77" xfId="0" applyFont="1" applyFill="1" applyBorder="1" applyAlignment="1" applyProtection="1">
      <alignment horizontal="center" vertical="center" wrapText="1"/>
    </xf>
    <xf numFmtId="0" fontId="5" fillId="2" borderId="55" xfId="0" applyFont="1" applyFill="1" applyBorder="1" applyAlignment="1" applyProtection="1">
      <alignment horizontal="center" vertical="center" wrapText="1"/>
    </xf>
    <xf numFmtId="0" fontId="5" fillId="10" borderId="90" xfId="0" applyFont="1" applyFill="1" applyBorder="1" applyAlignment="1" applyProtection="1">
      <alignment horizontal="center" vertical="center" wrapText="1"/>
    </xf>
    <xf numFmtId="0" fontId="5" fillId="10" borderId="91" xfId="0" applyFont="1" applyFill="1" applyBorder="1" applyAlignment="1" applyProtection="1">
      <alignment horizontal="center" vertical="center" wrapText="1"/>
    </xf>
    <xf numFmtId="0" fontId="5" fillId="0" borderId="124" xfId="0" applyFont="1" applyBorder="1" applyAlignment="1" applyProtection="1">
      <alignment horizontal="center" vertical="center" wrapText="1"/>
      <protection locked="0"/>
    </xf>
    <xf numFmtId="0" fontId="5" fillId="10" borderId="0" xfId="0"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5" fillId="0" borderId="11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8" xfId="0" applyFont="1" applyBorder="1" applyAlignment="1" applyProtection="1">
      <alignment horizontal="center" vertical="center" wrapText="1"/>
      <protection locked="0"/>
    </xf>
    <xf numFmtId="0" fontId="5" fillId="10" borderId="116" xfId="0" applyFont="1" applyFill="1" applyBorder="1" applyAlignment="1" applyProtection="1">
      <alignment horizontal="center" vertical="center" wrapText="1"/>
    </xf>
    <xf numFmtId="0" fontId="5" fillId="10" borderId="121" xfId="0" applyFont="1" applyFill="1" applyBorder="1" applyAlignment="1" applyProtection="1">
      <alignment horizontal="center" vertical="center" wrapText="1"/>
    </xf>
    <xf numFmtId="0" fontId="46" fillId="0" borderId="108" xfId="0" applyFont="1" applyBorder="1" applyAlignment="1" applyProtection="1">
      <alignment horizontal="center" vertical="center"/>
      <protection locked="0"/>
    </xf>
    <xf numFmtId="0" fontId="46" fillId="0" borderId="103" xfId="0" applyFont="1" applyBorder="1" applyAlignment="1" applyProtection="1">
      <alignment horizontal="center" vertical="center"/>
      <protection locked="0"/>
    </xf>
    <xf numFmtId="0" fontId="46" fillId="0" borderId="104" xfId="0" applyFont="1" applyBorder="1" applyAlignment="1" applyProtection="1">
      <alignment horizontal="center" vertical="center"/>
      <protection locked="0"/>
    </xf>
    <xf numFmtId="0" fontId="46" fillId="0" borderId="110" xfId="0" applyFont="1" applyBorder="1" applyAlignment="1" applyProtection="1">
      <alignment horizontal="center" vertical="center"/>
      <protection locked="0"/>
    </xf>
    <xf numFmtId="0" fontId="46" fillId="0" borderId="106" xfId="0" applyFont="1" applyBorder="1" applyAlignment="1" applyProtection="1">
      <alignment horizontal="center" vertical="center"/>
      <protection locked="0"/>
    </xf>
    <xf numFmtId="0" fontId="46" fillId="0" borderId="107" xfId="0" applyFont="1" applyBorder="1" applyAlignment="1" applyProtection="1">
      <alignment horizontal="center" vertical="center"/>
      <protection locked="0"/>
    </xf>
    <xf numFmtId="0" fontId="28" fillId="6" borderId="61" xfId="0" applyFont="1" applyFill="1" applyBorder="1" applyAlignment="1" applyProtection="1">
      <alignment horizontal="center" vertical="center"/>
    </xf>
    <xf numFmtId="0" fontId="28" fillId="6" borderId="45" xfId="0" applyFont="1" applyFill="1" applyBorder="1" applyAlignment="1" applyProtection="1">
      <alignment horizontal="center" vertical="center"/>
    </xf>
    <xf numFmtId="0" fontId="28" fillId="6" borderId="44" xfId="0" applyFont="1" applyFill="1" applyBorder="1" applyAlignment="1" applyProtection="1">
      <alignment horizontal="center" vertical="center"/>
    </xf>
    <xf numFmtId="0" fontId="28" fillId="6" borderId="47" xfId="0" applyFont="1" applyFill="1" applyBorder="1" applyAlignment="1" applyProtection="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4" fillId="0" borderId="3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6" borderId="57" xfId="0" applyFont="1" applyFill="1" applyBorder="1" applyAlignment="1" applyProtection="1">
      <alignment horizontal="center" vertical="center"/>
    </xf>
    <xf numFmtId="0" fontId="5" fillId="6" borderId="45" xfId="0" applyFont="1" applyFill="1" applyBorder="1" applyAlignment="1" applyProtection="1">
      <alignment horizontal="center" vertical="center"/>
    </xf>
    <xf numFmtId="0" fontId="5" fillId="6" borderId="40" xfId="0" applyFont="1" applyFill="1" applyBorder="1" applyAlignment="1" applyProtection="1">
      <alignment horizontal="center" vertical="center" wrapText="1"/>
    </xf>
    <xf numFmtId="0" fontId="5" fillId="6" borderId="34" xfId="0" applyFont="1" applyFill="1" applyBorder="1" applyAlignment="1" applyProtection="1">
      <alignment horizontal="center" vertical="center" wrapText="1"/>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111" xfId="0" applyFont="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xf>
    <xf numFmtId="0" fontId="5" fillId="2" borderId="102" xfId="0" applyFont="1" applyFill="1" applyBorder="1" applyAlignment="1" applyProtection="1">
      <alignment horizontal="center" vertical="center" wrapText="1"/>
    </xf>
    <xf numFmtId="0" fontId="5" fillId="2" borderId="120" xfId="0" applyFont="1" applyFill="1" applyBorder="1" applyAlignment="1" applyProtection="1">
      <alignment horizontal="center" vertical="center" wrapText="1"/>
    </xf>
    <xf numFmtId="0" fontId="4" fillId="0" borderId="83" xfId="0" applyFont="1" applyBorder="1" applyAlignment="1" applyProtection="1">
      <alignment horizontal="center" vertical="center" wrapText="1"/>
      <protection locked="0"/>
    </xf>
    <xf numFmtId="0" fontId="4" fillId="0" borderId="80" xfId="0" applyFont="1" applyBorder="1" applyAlignment="1" applyProtection="1">
      <alignment horizontal="center" vertical="center" wrapText="1"/>
      <protection locked="0"/>
    </xf>
    <xf numFmtId="0" fontId="4" fillId="0" borderId="87" xfId="0" applyFont="1" applyBorder="1" applyAlignment="1" applyProtection="1">
      <alignment horizontal="center" vertical="center" wrapText="1"/>
      <protection locked="0"/>
    </xf>
    <xf numFmtId="0" fontId="18" fillId="6" borderId="26" xfId="0" applyFont="1" applyFill="1" applyBorder="1" applyAlignment="1">
      <alignment horizontal="center" vertical="center"/>
    </xf>
    <xf numFmtId="0" fontId="18" fillId="6" borderId="93" xfId="0" applyFont="1" applyFill="1" applyBorder="1" applyAlignment="1">
      <alignment horizontal="center" vertical="center"/>
    </xf>
    <xf numFmtId="0" fontId="18" fillId="6" borderId="94" xfId="0" applyFont="1" applyFill="1" applyBorder="1" applyAlignment="1">
      <alignment horizontal="center" vertical="center"/>
    </xf>
    <xf numFmtId="0" fontId="4" fillId="0" borderId="0" xfId="0" applyFont="1" applyAlignment="1">
      <alignment horizontal="left" vertical="center" wrapText="1"/>
    </xf>
    <xf numFmtId="0" fontId="49" fillId="4" borderId="32" xfId="0" applyFont="1" applyFill="1" applyBorder="1" applyAlignment="1" applyProtection="1">
      <alignment horizontal="left" vertical="center"/>
      <protection locked="0"/>
    </xf>
    <xf numFmtId="0" fontId="49" fillId="4" borderId="7" xfId="0" applyFont="1" applyFill="1" applyBorder="1" applyAlignment="1" applyProtection="1">
      <alignment horizontal="left" vertical="center"/>
      <protection locked="0"/>
    </xf>
    <xf numFmtId="0" fontId="49" fillId="4" borderId="34" xfId="0" applyFont="1" applyFill="1" applyBorder="1" applyAlignment="1" applyProtection="1">
      <alignment horizontal="left" vertical="center"/>
      <protection locked="0"/>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6" borderId="3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84" xfId="0" applyFont="1" applyFill="1" applyBorder="1" applyAlignment="1" applyProtection="1">
      <alignment horizontal="center" vertical="center"/>
    </xf>
    <xf numFmtId="0" fontId="5" fillId="6" borderId="35" xfId="0" applyFont="1" applyFill="1" applyBorder="1" applyAlignment="1" applyProtection="1">
      <alignment horizontal="center" vertical="center"/>
    </xf>
    <xf numFmtId="0" fontId="5" fillId="0" borderId="8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6" borderId="12" xfId="0" applyFont="1" applyFill="1" applyBorder="1" applyAlignment="1" applyProtection="1">
      <alignment horizontal="center" vertical="center"/>
    </xf>
    <xf numFmtId="0" fontId="5" fillId="6" borderId="80" xfId="0" applyFont="1" applyFill="1" applyBorder="1" applyAlignment="1" applyProtection="1">
      <alignment horizontal="center" vertical="center"/>
    </xf>
    <xf numFmtId="0" fontId="5" fillId="6" borderId="61" xfId="0" applyFont="1" applyFill="1" applyBorder="1" applyAlignment="1" applyProtection="1">
      <alignment horizontal="center" vertical="center" wrapText="1"/>
    </xf>
    <xf numFmtId="0" fontId="5" fillId="6" borderId="45" xfId="0" applyFont="1" applyFill="1" applyBorder="1" applyAlignment="1" applyProtection="1">
      <alignment horizontal="center" vertical="center" wrapText="1"/>
    </xf>
    <xf numFmtId="0" fontId="5" fillId="0" borderId="95"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7" xfId="0" applyFont="1" applyBorder="1" applyAlignment="1" applyProtection="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2F72EC32-5C79-4FC7-A0C1-EB748324CCD6}"/>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6D833384-5917-4CC9-8808-E266BEEDA051}"/>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539EE167-2050-4C42-A6D5-A1A9ED5F01DA}"/>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6D833384-5917-4CC9-8808-E266BEEDA051}"/>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539EE167-2050-4C42-A6D5-A1A9ED5F01DA}"/>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8345632C-A2EC-40B6-8AA3-1A99A9860F38}"/>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F0B6802E-A288-419B-A127-8E102B80869A}"/>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747007F8-F1BF-43DC-90BA-64C42808EAE4}"/>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43C47BDF-AE93-409C-8C84-32BE285B4387}"/>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90F757F6-08E0-48DF-B470-29B6F61FAD16}"/>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27A43AEB-D451-4945-B095-EF3B5B084489}"/>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27A43AEB-D451-4945-B095-EF3B5B084489}"/>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91382F22-1D19-4B13-AC7F-5191E850C29E}"/>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39B50B4B-0B81-4E9F-800A-616046BABBA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712C8718-C749-4E3E-9818-E63700CA0403}"/>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9FF68A2D-8C93-47FA-B0BF-DC772C278715}"/>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3D9B651A-170D-4183-91DE-6FFDCF9E10C4}"/>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9FF68A2D-8C93-47FA-B0BF-DC772C278715}"/>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62384955-3685-4464-AD1F-1A8B8FE0FB07}"/>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797BEBD4-3F31-4669-9C29-E7951F65F71A}"/>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9FF68A2D-8C93-47FA-B0BF-DC772C278715}"/>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６</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15896EC7-204D-449E-9623-DD0CCAF46C95}"/>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8"/>
  <sheetViews>
    <sheetView tabSelected="1" view="pageBreakPreview" topLeftCell="B1" zoomScaleNormal="100" zoomScaleSheetLayoutView="100" workbookViewId="0">
      <selection activeCell="G35" sqref="G35"/>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40" bestFit="1" customWidth="1"/>
    <col min="9" max="10" width="8.88671875" style="1"/>
    <col min="11" max="11" width="0" style="1" hidden="1" customWidth="1"/>
    <col min="12" max="16384" width="8.88671875" style="1"/>
  </cols>
  <sheetData>
    <row r="1" spans="1:10" ht="13.95" customHeight="1" thickBot="1" x14ac:dyDescent="0.25">
      <c r="A1" s="232"/>
      <c r="B1" s="424" t="s">
        <v>322</v>
      </c>
      <c r="C1" s="425"/>
      <c r="D1" s="425"/>
      <c r="E1" s="426"/>
      <c r="F1" s="232"/>
      <c r="G1" s="232"/>
      <c r="H1" s="233"/>
      <c r="I1" s="232"/>
      <c r="J1" s="232"/>
    </row>
    <row r="2" spans="1:10" ht="34.200000000000003" customHeight="1" thickBot="1" x14ac:dyDescent="0.25">
      <c r="A2" s="232"/>
      <c r="B2" s="427"/>
      <c r="C2" s="428"/>
      <c r="D2" s="428"/>
      <c r="E2" s="429"/>
      <c r="F2" s="234"/>
      <c r="G2" s="235" t="s">
        <v>100</v>
      </c>
      <c r="H2" s="233"/>
      <c r="I2" s="232"/>
      <c r="J2" s="232"/>
    </row>
    <row r="3" spans="1:10" ht="14.4" customHeight="1" thickTop="1" thickBot="1" x14ac:dyDescent="0.25">
      <c r="A3" s="232"/>
      <c r="B3" s="430"/>
      <c r="C3" s="431"/>
      <c r="D3" s="431"/>
      <c r="E3" s="432"/>
      <c r="F3" s="234"/>
      <c r="G3" s="418" t="str">
        <f>IF(施設区分!Q13&lt;70, IF(施設区分!Q12="１．特別区・市・西多摩", "①", IF(施設区分!Q12="２．島しょ地域","③","エラー")), IF(施設区分!Q12="１．特別区・市・西多摩", "②", IF(施設区分!Q12="２．島しょ地域", "④", "エラー")))</f>
        <v>エラー</v>
      </c>
      <c r="H3" s="233"/>
      <c r="I3" s="232"/>
      <c r="J3" s="232"/>
    </row>
    <row r="4" spans="1:10" ht="33" customHeight="1" thickBot="1" x14ac:dyDescent="0.25">
      <c r="A4" s="232"/>
      <c r="B4" s="421" t="s">
        <v>323</v>
      </c>
      <c r="C4" s="421"/>
      <c r="D4" s="421"/>
      <c r="E4" s="421"/>
      <c r="F4" s="421"/>
      <c r="G4" s="419"/>
      <c r="H4" s="233"/>
      <c r="I4" s="232"/>
      <c r="J4" s="232"/>
    </row>
    <row r="5" spans="1:10" ht="14.4" x14ac:dyDescent="0.2">
      <c r="A5" s="232"/>
      <c r="B5" s="236"/>
      <c r="C5" s="236"/>
      <c r="D5" s="236"/>
      <c r="E5" s="236"/>
      <c r="F5" s="236"/>
      <c r="G5" s="232"/>
      <c r="H5" s="233"/>
      <c r="I5" s="232"/>
      <c r="J5" s="232"/>
    </row>
    <row r="6" spans="1:10" ht="15" thickBot="1" x14ac:dyDescent="0.25">
      <c r="A6" s="232"/>
      <c r="B6" s="237" t="s">
        <v>44</v>
      </c>
      <c r="C6" s="237"/>
      <c r="D6" s="237"/>
      <c r="E6" s="237"/>
      <c r="F6" s="237"/>
      <c r="G6" s="232"/>
      <c r="H6" s="233"/>
      <c r="I6" s="232"/>
      <c r="J6" s="232"/>
    </row>
    <row r="7" spans="1:10" ht="30" customHeight="1" x14ac:dyDescent="0.2">
      <c r="A7" s="232"/>
      <c r="B7" s="422" t="s">
        <v>73</v>
      </c>
      <c r="C7" s="393" t="s">
        <v>10</v>
      </c>
      <c r="D7" s="394"/>
      <c r="E7" s="395"/>
      <c r="F7" s="393" t="s">
        <v>12</v>
      </c>
      <c r="G7" s="406" t="s">
        <v>79</v>
      </c>
      <c r="H7" s="387" t="s">
        <v>99</v>
      </c>
      <c r="I7" s="232"/>
      <c r="J7" s="232"/>
    </row>
    <row r="8" spans="1:10" ht="45.6" customHeight="1" thickBot="1" x14ac:dyDescent="0.25">
      <c r="A8" s="232"/>
      <c r="B8" s="423"/>
      <c r="C8" s="396"/>
      <c r="D8" s="397"/>
      <c r="E8" s="398"/>
      <c r="F8" s="396"/>
      <c r="G8" s="407"/>
      <c r="H8" s="388"/>
      <c r="I8" s="232"/>
      <c r="J8" s="232"/>
    </row>
    <row r="9" spans="1:10" ht="64.95" customHeight="1" thickTop="1" x14ac:dyDescent="0.2">
      <c r="A9" s="232"/>
      <c r="B9" s="238" t="s">
        <v>80</v>
      </c>
      <c r="C9" s="433" t="s">
        <v>11</v>
      </c>
      <c r="D9" s="389" t="s">
        <v>319</v>
      </c>
      <c r="E9" s="390"/>
      <c r="F9" s="239" t="s">
        <v>536</v>
      </c>
      <c r="G9" s="240" t="b">
        <f>IF($G$3="①",5,IF($G$3="②",5,IF($G$3="③",5,IF($G$3="④",5))))</f>
        <v>0</v>
      </c>
      <c r="H9" s="241">
        <f>'2-1'!O24</f>
        <v>0</v>
      </c>
      <c r="I9" s="232"/>
      <c r="J9" s="232"/>
    </row>
    <row r="10" spans="1:10" ht="58.95" customHeight="1" x14ac:dyDescent="0.2">
      <c r="A10" s="232"/>
      <c r="B10" s="242" t="s">
        <v>81</v>
      </c>
      <c r="C10" s="417"/>
      <c r="D10" s="391" t="s">
        <v>512</v>
      </c>
      <c r="E10" s="392"/>
      <c r="F10" s="243" t="s">
        <v>537</v>
      </c>
      <c r="G10" s="240" t="b">
        <f>IF($G$3="①",2,IF($G$3="②",2,IF($G$3="③",2,IF($G$3="④",2))))</f>
        <v>0</v>
      </c>
      <c r="H10" s="241">
        <f>'2-2'!X14</f>
        <v>0</v>
      </c>
      <c r="I10" s="232"/>
      <c r="J10" s="232"/>
    </row>
    <row r="11" spans="1:10" ht="55.95" customHeight="1" x14ac:dyDescent="0.2">
      <c r="A11" s="232"/>
      <c r="B11" s="242" t="s">
        <v>82</v>
      </c>
      <c r="C11" s="417"/>
      <c r="D11" s="389" t="s">
        <v>513</v>
      </c>
      <c r="E11" s="390"/>
      <c r="F11" s="243" t="s">
        <v>538</v>
      </c>
      <c r="G11" s="240" t="b">
        <f>IF($G$3="①",2,IF($G$3="②",2,IF($G$3="③",2,IF($G$3="④",2))))</f>
        <v>0</v>
      </c>
      <c r="H11" s="241" t="e">
        <f>'2-3'!X14</f>
        <v>#DIV/0!</v>
      </c>
      <c r="I11" s="232"/>
      <c r="J11" s="232"/>
    </row>
    <row r="12" spans="1:10" ht="55.95" customHeight="1" x14ac:dyDescent="0.2">
      <c r="A12" s="232"/>
      <c r="B12" s="242" t="s">
        <v>307</v>
      </c>
      <c r="C12" s="417"/>
      <c r="D12" s="389" t="s">
        <v>514</v>
      </c>
      <c r="E12" s="390"/>
      <c r="F12" s="243" t="s">
        <v>539</v>
      </c>
      <c r="G12" s="240" t="b">
        <f>IF($G$3="①",3,IF($G$3="②",3,IF($G$3="③",3,IF($G$3="④",3))))</f>
        <v>0</v>
      </c>
      <c r="H12" s="241">
        <f>'2-4'!X14</f>
        <v>0</v>
      </c>
      <c r="I12" s="232"/>
      <c r="J12" s="232"/>
    </row>
    <row r="13" spans="1:10" ht="55.95" customHeight="1" x14ac:dyDescent="0.2">
      <c r="A13" s="232"/>
      <c r="B13" s="242" t="s">
        <v>308</v>
      </c>
      <c r="C13" s="417"/>
      <c r="D13" s="391" t="s">
        <v>515</v>
      </c>
      <c r="E13" s="392"/>
      <c r="F13" s="243" t="s">
        <v>540</v>
      </c>
      <c r="G13" s="240" t="b">
        <f>IF($G$3="①",5,IF($G$3="②",5,IF($G$3="③",5,IF($G$3="④",5))))</f>
        <v>0</v>
      </c>
      <c r="H13" s="241" t="e">
        <f>'2-5'!X15</f>
        <v>#DIV/0!</v>
      </c>
      <c r="I13" s="232"/>
      <c r="J13" s="232"/>
    </row>
    <row r="14" spans="1:10" ht="60" customHeight="1" x14ac:dyDescent="0.2">
      <c r="A14" s="232"/>
      <c r="B14" s="242" t="s">
        <v>309</v>
      </c>
      <c r="C14" s="417"/>
      <c r="D14" s="389" t="s">
        <v>516</v>
      </c>
      <c r="E14" s="390"/>
      <c r="F14" s="244" t="s">
        <v>541</v>
      </c>
      <c r="G14" s="240" t="b">
        <f>IF($G$3="①",3,IF($G$3="②",3,IF($G$3="③",3,IF($G$3="④",3))))</f>
        <v>0</v>
      </c>
      <c r="H14" s="245">
        <f>'2-6'!X13</f>
        <v>0</v>
      </c>
      <c r="I14" s="232"/>
      <c r="J14" s="232"/>
    </row>
    <row r="15" spans="1:10" ht="64.95" customHeight="1" x14ac:dyDescent="0.2">
      <c r="A15" s="232"/>
      <c r="B15" s="242" t="s">
        <v>310</v>
      </c>
      <c r="C15" s="417"/>
      <c r="D15" s="391" t="s">
        <v>517</v>
      </c>
      <c r="E15" s="392"/>
      <c r="F15" s="243" t="s">
        <v>542</v>
      </c>
      <c r="G15" s="240" t="b">
        <f>IF($G$3="①",10,IF($G$3="②",5,IF($G$3="③",10,IF($G$3="④",5))))</f>
        <v>0</v>
      </c>
      <c r="H15" s="241">
        <f>'2-7'!X13</f>
        <v>0</v>
      </c>
      <c r="I15" s="232"/>
      <c r="J15" s="232"/>
    </row>
    <row r="16" spans="1:10" ht="64.95" customHeight="1" x14ac:dyDescent="0.2">
      <c r="A16" s="232"/>
      <c r="B16" s="242" t="s">
        <v>311</v>
      </c>
      <c r="C16" s="417"/>
      <c r="D16" s="420" t="s">
        <v>518</v>
      </c>
      <c r="E16" s="420"/>
      <c r="F16" s="243" t="s">
        <v>543</v>
      </c>
      <c r="G16" s="240" t="b">
        <f>IF($G$3="①",3,IF($G$3="②",3,IF($G$3="③",3,IF($G$3="④",3))))</f>
        <v>0</v>
      </c>
      <c r="H16" s="241">
        <f>'2-8'!X14</f>
        <v>0</v>
      </c>
      <c r="I16" s="232"/>
      <c r="J16" s="232"/>
    </row>
    <row r="17" spans="1:10" ht="55.95" customHeight="1" x14ac:dyDescent="0.2">
      <c r="A17" s="232"/>
      <c r="B17" s="242" t="s">
        <v>312</v>
      </c>
      <c r="C17" s="417"/>
      <c r="D17" s="420" t="s">
        <v>519</v>
      </c>
      <c r="E17" s="420"/>
      <c r="F17" s="243" t="s">
        <v>544</v>
      </c>
      <c r="G17" s="240" t="b">
        <f>IF($G$3="①",3,IF($G$3="②",3,IF($G$3="③",3,IF($G$3="④",3))))</f>
        <v>0</v>
      </c>
      <c r="H17" s="241">
        <f>'2-9'!X15</f>
        <v>0</v>
      </c>
      <c r="I17" s="232"/>
      <c r="J17" s="232"/>
    </row>
    <row r="18" spans="1:10" ht="55.95" customHeight="1" x14ac:dyDescent="0.2">
      <c r="A18" s="232"/>
      <c r="B18" s="242" t="s">
        <v>313</v>
      </c>
      <c r="C18" s="417"/>
      <c r="D18" s="391" t="s">
        <v>520</v>
      </c>
      <c r="E18" s="392"/>
      <c r="F18" s="246" t="s">
        <v>545</v>
      </c>
      <c r="G18" s="240" t="b">
        <f>IF($G$3="①",2,IF($G$3="②",2,IF($G$3="③",2,IF($G$3="④",2))))</f>
        <v>0</v>
      </c>
      <c r="H18" s="241">
        <f>'2-10'!X14</f>
        <v>0</v>
      </c>
      <c r="I18" s="232"/>
      <c r="J18" s="232"/>
    </row>
    <row r="19" spans="1:10" ht="57" customHeight="1" x14ac:dyDescent="0.2">
      <c r="A19" s="232"/>
      <c r="B19" s="242" t="s">
        <v>314</v>
      </c>
      <c r="C19" s="417"/>
      <c r="D19" s="391" t="s">
        <v>521</v>
      </c>
      <c r="E19" s="392"/>
      <c r="F19" s="243" t="s">
        <v>546</v>
      </c>
      <c r="G19" s="240" t="b">
        <f>IF($G$3="①",6,IF($G$3="②",3,IF($G$3="③",6,IF($G$3="④",3))))</f>
        <v>0</v>
      </c>
      <c r="H19" s="241">
        <f>'2-11'!X12</f>
        <v>0</v>
      </c>
      <c r="I19" s="232"/>
      <c r="J19" s="232"/>
    </row>
    <row r="20" spans="1:10" ht="54.6" customHeight="1" x14ac:dyDescent="0.2">
      <c r="A20" s="232"/>
      <c r="B20" s="247" t="s">
        <v>315</v>
      </c>
      <c r="C20" s="417"/>
      <c r="D20" s="391" t="s">
        <v>523</v>
      </c>
      <c r="E20" s="392"/>
      <c r="F20" s="244" t="s">
        <v>547</v>
      </c>
      <c r="G20" s="248" t="b">
        <f>IF($G$3="①",4,IF($G$3="②",4,IF($G$3="③",4,IF($G$3="④",4))))</f>
        <v>0</v>
      </c>
      <c r="H20" s="249">
        <f>'2-12'!K13</f>
        <v>0</v>
      </c>
      <c r="I20" s="232"/>
      <c r="J20" s="232"/>
    </row>
    <row r="21" spans="1:10" ht="52.95" customHeight="1" x14ac:dyDescent="0.2">
      <c r="A21" s="232"/>
      <c r="B21" s="238" t="s">
        <v>83</v>
      </c>
      <c r="C21" s="417"/>
      <c r="D21" s="399" t="s">
        <v>524</v>
      </c>
      <c r="E21" s="400"/>
      <c r="F21" s="250" t="s">
        <v>548</v>
      </c>
      <c r="G21" s="240" t="b">
        <f>IF($G$3="①",0,IF($G$3="②",0,IF($G$3="③",10,IF($G$3="④",10))))</f>
        <v>0</v>
      </c>
      <c r="H21" s="251">
        <f>'2-13'!X14</f>
        <v>0</v>
      </c>
      <c r="I21" s="232"/>
      <c r="J21" s="232"/>
    </row>
    <row r="22" spans="1:10" ht="64.95" customHeight="1" thickBot="1" x14ac:dyDescent="0.25">
      <c r="A22" s="232"/>
      <c r="B22" s="252" t="s">
        <v>84</v>
      </c>
      <c r="C22" s="415"/>
      <c r="D22" s="401"/>
      <c r="E22" s="402"/>
      <c r="F22" s="246" t="s">
        <v>549</v>
      </c>
      <c r="G22" s="253" t="b">
        <f>IF($G$3="①",0,IF($G$3="②",0,IF($G$3="③",8,IF($G$3="④",8))))</f>
        <v>0</v>
      </c>
      <c r="H22" s="254">
        <f>'2-14'!X14</f>
        <v>0</v>
      </c>
      <c r="I22" s="232"/>
      <c r="J22" s="232"/>
    </row>
    <row r="23" spans="1:10" ht="45.6" customHeight="1" x14ac:dyDescent="0.2">
      <c r="A23" s="232"/>
      <c r="B23" s="238" t="s">
        <v>85</v>
      </c>
      <c r="C23" s="417" t="s">
        <v>535</v>
      </c>
      <c r="D23" s="389" t="s">
        <v>525</v>
      </c>
      <c r="E23" s="390"/>
      <c r="F23" s="255" t="s">
        <v>550</v>
      </c>
      <c r="G23" s="256" t="b">
        <f>IF($G$3="①",5,IF($G$3="②",5,IF($G$3="③",5,IF($G$3="④",5))))</f>
        <v>0</v>
      </c>
      <c r="H23" s="245">
        <f>'2-15'!X15</f>
        <v>0</v>
      </c>
      <c r="I23" s="232"/>
      <c r="J23" s="232"/>
    </row>
    <row r="24" spans="1:10" ht="45.6" customHeight="1" x14ac:dyDescent="0.2">
      <c r="A24" s="232"/>
      <c r="B24" s="242" t="s">
        <v>317</v>
      </c>
      <c r="C24" s="417"/>
      <c r="D24" s="389" t="s">
        <v>526</v>
      </c>
      <c r="E24" s="390"/>
      <c r="F24" s="257" t="s">
        <v>551</v>
      </c>
      <c r="G24" s="240" t="b">
        <f>IF($G$3="①",6,IF($G$3="②",3,IF($G$3="③",6,IF($G$3="④",3))))</f>
        <v>0</v>
      </c>
      <c r="H24" s="241">
        <f>'2-16'!X12</f>
        <v>0</v>
      </c>
      <c r="I24" s="232"/>
      <c r="J24" s="232"/>
    </row>
    <row r="25" spans="1:10" ht="45.6" customHeight="1" x14ac:dyDescent="0.2">
      <c r="A25" s="232"/>
      <c r="B25" s="242" t="s">
        <v>318</v>
      </c>
      <c r="C25" s="417"/>
      <c r="D25" s="391" t="s">
        <v>527</v>
      </c>
      <c r="E25" s="392"/>
      <c r="F25" s="239" t="s">
        <v>552</v>
      </c>
      <c r="G25" s="240" t="b">
        <f>IF($G$3="①",5,IF($G$3="②",5,IF($G$3="③",5,IF($G$3="④",5))))</f>
        <v>0</v>
      </c>
      <c r="H25" s="241">
        <f>'2-17'!X13</f>
        <v>0</v>
      </c>
      <c r="I25" s="232"/>
      <c r="J25" s="232"/>
    </row>
    <row r="26" spans="1:10" ht="64.95" customHeight="1" x14ac:dyDescent="0.2">
      <c r="A26" s="232"/>
      <c r="B26" s="410" t="s">
        <v>87</v>
      </c>
      <c r="C26" s="417"/>
      <c r="D26" s="399" t="s">
        <v>316</v>
      </c>
      <c r="E26" s="400"/>
      <c r="F26" s="258" t="s">
        <v>553</v>
      </c>
      <c r="G26" s="240" t="b">
        <f>IF($G$3="①",10,IF($G$3="②",3,IF($G$3="③",10,IF($G$3="④",3))))</f>
        <v>0</v>
      </c>
      <c r="H26" s="384">
        <f>'2-18'!X13</f>
        <v>0</v>
      </c>
      <c r="I26" s="232"/>
      <c r="J26" s="232"/>
    </row>
    <row r="27" spans="1:10" ht="64.95" customHeight="1" x14ac:dyDescent="0.2">
      <c r="A27" s="232"/>
      <c r="B27" s="411"/>
      <c r="C27" s="417"/>
      <c r="D27" s="413"/>
      <c r="E27" s="414"/>
      <c r="F27" s="258" t="s">
        <v>554</v>
      </c>
      <c r="G27" s="240" t="b">
        <f>IF($G$3="①",6,IF($G$3="②",2,IF($G$3="③",6,IF($G$3="④",2))))</f>
        <v>0</v>
      </c>
      <c r="H27" s="385"/>
      <c r="I27" s="232"/>
      <c r="J27" s="232"/>
    </row>
    <row r="28" spans="1:10" ht="64.95" customHeight="1" x14ac:dyDescent="0.2">
      <c r="A28" s="232"/>
      <c r="B28" s="411"/>
      <c r="C28" s="417"/>
      <c r="D28" s="389"/>
      <c r="E28" s="390"/>
      <c r="F28" s="250" t="s">
        <v>555</v>
      </c>
      <c r="G28" s="253" t="b">
        <f>IF($G$3="①",3,IF($G$3="②",1,IF($G$3="③",3,IF($G$3="④",1))))</f>
        <v>0</v>
      </c>
      <c r="H28" s="385"/>
      <c r="I28" s="232"/>
      <c r="J28" s="232"/>
    </row>
    <row r="29" spans="1:10" ht="51" customHeight="1" thickBot="1" x14ac:dyDescent="0.25">
      <c r="A29" s="232"/>
      <c r="B29" s="242" t="s">
        <v>88</v>
      </c>
      <c r="C29" s="417"/>
      <c r="D29" s="417" t="s">
        <v>528</v>
      </c>
      <c r="E29" s="417"/>
      <c r="F29" s="259" t="s">
        <v>556</v>
      </c>
      <c r="G29" s="260" t="b">
        <f>IF($G$3="①",4,IF($G$3="②",4,IF($G$3="③",4,IF($G$3="④",4))))</f>
        <v>0</v>
      </c>
      <c r="H29" s="261">
        <f>'2-19'!X12</f>
        <v>0</v>
      </c>
      <c r="I29" s="232"/>
      <c r="J29" s="232"/>
    </row>
    <row r="30" spans="1:10" ht="51" customHeight="1" x14ac:dyDescent="0.2">
      <c r="A30" s="232"/>
      <c r="B30" s="262" t="s">
        <v>262</v>
      </c>
      <c r="C30" s="416" t="s">
        <v>534</v>
      </c>
      <c r="D30" s="403" t="s">
        <v>531</v>
      </c>
      <c r="E30" s="404"/>
      <c r="F30" s="263" t="s">
        <v>557</v>
      </c>
      <c r="G30" s="256" t="b">
        <f>IF($G$3="①",4,IF($G$3="②",4,IF($G$3="③",4,IF($G$3="④",4))))</f>
        <v>0</v>
      </c>
      <c r="H30" s="264">
        <f>'2-20'!K13</f>
        <v>0</v>
      </c>
      <c r="I30" s="232"/>
      <c r="J30" s="232"/>
    </row>
    <row r="31" spans="1:10" ht="51" customHeight="1" x14ac:dyDescent="0.2">
      <c r="A31" s="232"/>
      <c r="B31" s="247" t="s">
        <v>529</v>
      </c>
      <c r="C31" s="417"/>
      <c r="D31" s="399" t="s">
        <v>533</v>
      </c>
      <c r="E31" s="400"/>
      <c r="F31" s="258" t="s">
        <v>558</v>
      </c>
      <c r="G31" s="240" t="b">
        <f>IF($G$3="①",4,IF($G$3="②",2,IF($G$3="③",4,IF($G$3="④",2))))</f>
        <v>0</v>
      </c>
      <c r="H31" s="251">
        <f>'2-21'!X12</f>
        <v>0</v>
      </c>
      <c r="I31" s="232"/>
      <c r="J31" s="232"/>
    </row>
    <row r="32" spans="1:10" ht="64.95" customHeight="1" x14ac:dyDescent="0.2">
      <c r="A32" s="232"/>
      <c r="B32" s="410" t="s">
        <v>532</v>
      </c>
      <c r="C32" s="417"/>
      <c r="D32" s="399" t="s">
        <v>228</v>
      </c>
      <c r="E32" s="400"/>
      <c r="F32" s="265" t="s">
        <v>559</v>
      </c>
      <c r="G32" s="240" t="b">
        <f>IF($G$3="①",10,IF($G$3="②",5,IF($G$3="③",10,IF($G$3="④",5))))</f>
        <v>0</v>
      </c>
      <c r="H32" s="384">
        <f>'2-22'!X14</f>
        <v>0</v>
      </c>
      <c r="I32" s="232"/>
      <c r="J32" s="232"/>
    </row>
    <row r="33" spans="1:11" ht="64.95" customHeight="1" x14ac:dyDescent="0.2">
      <c r="A33" s="232"/>
      <c r="B33" s="411"/>
      <c r="C33" s="417"/>
      <c r="D33" s="413"/>
      <c r="E33" s="414"/>
      <c r="F33" s="265" t="s">
        <v>560</v>
      </c>
      <c r="G33" s="240" t="b">
        <f>IF($G$3="①",8,IF($G$3="②",4,IF($G$3="③",8,IF($G$3="④",4))))</f>
        <v>0</v>
      </c>
      <c r="H33" s="385"/>
      <c r="I33" s="232"/>
      <c r="J33" s="232"/>
    </row>
    <row r="34" spans="1:11" ht="64.95" customHeight="1" thickBot="1" x14ac:dyDescent="0.25">
      <c r="A34" s="232"/>
      <c r="B34" s="412"/>
      <c r="C34" s="415"/>
      <c r="D34" s="401"/>
      <c r="E34" s="402"/>
      <c r="F34" s="266" t="s">
        <v>561</v>
      </c>
      <c r="G34" s="267" t="b">
        <f>IF($G$3="①",4,IF($G$3="②",2,IF($G$3="③",4,IF($G$3="④",2))))</f>
        <v>0</v>
      </c>
      <c r="H34" s="386"/>
      <c r="I34" s="232"/>
      <c r="J34" s="232"/>
    </row>
    <row r="35" spans="1:11" ht="64.95" customHeight="1" thickBot="1" x14ac:dyDescent="0.25">
      <c r="A35" s="232"/>
      <c r="B35" s="268" t="s">
        <v>530</v>
      </c>
      <c r="C35" s="415" t="s">
        <v>90</v>
      </c>
      <c r="D35" s="415"/>
      <c r="E35" s="415"/>
      <c r="F35" s="269" t="s">
        <v>564</v>
      </c>
      <c r="G35" s="159"/>
      <c r="H35" s="270">
        <f>G35</f>
        <v>0</v>
      </c>
      <c r="I35" s="232"/>
      <c r="J35" s="232"/>
      <c r="K35" s="129">
        <v>0</v>
      </c>
    </row>
    <row r="36" spans="1:11" ht="24.6" customHeight="1" thickBot="1" x14ac:dyDescent="0.25">
      <c r="A36" s="232"/>
      <c r="B36" s="408" t="s">
        <v>15</v>
      </c>
      <c r="C36" s="409"/>
      <c r="D36" s="409"/>
      <c r="E36" s="409"/>
      <c r="F36" s="409"/>
      <c r="G36" s="271"/>
      <c r="H36" s="272" t="e">
        <f>SUM(H9:H35)</f>
        <v>#DIV/0!</v>
      </c>
      <c r="I36" s="232"/>
      <c r="J36" s="232"/>
      <c r="K36" s="129">
        <v>-8</v>
      </c>
    </row>
    <row r="37" spans="1:11" ht="13.2" customHeight="1" x14ac:dyDescent="0.2">
      <c r="A37" s="232"/>
      <c r="B37" s="273"/>
      <c r="C37" s="405" t="s">
        <v>89</v>
      </c>
      <c r="D37" s="405"/>
      <c r="E37" s="405"/>
      <c r="F37" s="405"/>
      <c r="G37" s="405"/>
      <c r="H37" s="233"/>
      <c r="I37" s="232"/>
      <c r="J37" s="232"/>
    </row>
    <row r="38" spans="1:11" x14ac:dyDescent="0.2">
      <c r="A38" s="232"/>
      <c r="B38" s="232"/>
      <c r="C38" s="232"/>
      <c r="D38" s="232"/>
      <c r="E38" s="232"/>
      <c r="F38" s="232"/>
      <c r="G38" s="232"/>
      <c r="H38" s="233"/>
    </row>
  </sheetData>
  <sheetProtection password="CC3D" sheet="1" selectLockedCells="1"/>
  <dataConsolidate/>
  <mergeCells count="39">
    <mergeCell ref="G3:G4"/>
    <mergeCell ref="D29:E29"/>
    <mergeCell ref="D18:E18"/>
    <mergeCell ref="D16:E16"/>
    <mergeCell ref="D17:E17"/>
    <mergeCell ref="B4:F4"/>
    <mergeCell ref="B7:B8"/>
    <mergeCell ref="B1:E3"/>
    <mergeCell ref="C9:C22"/>
    <mergeCell ref="D30:E30"/>
    <mergeCell ref="D31:E31"/>
    <mergeCell ref="C37:G37"/>
    <mergeCell ref="G7:G8"/>
    <mergeCell ref="B36:F36"/>
    <mergeCell ref="B32:B34"/>
    <mergeCell ref="D32:E34"/>
    <mergeCell ref="C35:E35"/>
    <mergeCell ref="B26:B28"/>
    <mergeCell ref="D24:E24"/>
    <mergeCell ref="D25:E25"/>
    <mergeCell ref="D26:E28"/>
    <mergeCell ref="C30:C34"/>
    <mergeCell ref="C23:C29"/>
    <mergeCell ref="H26:H28"/>
    <mergeCell ref="H32:H34"/>
    <mergeCell ref="H7:H8"/>
    <mergeCell ref="D9:E9"/>
    <mergeCell ref="D10:E10"/>
    <mergeCell ref="D11:E11"/>
    <mergeCell ref="D14:E14"/>
    <mergeCell ref="C7:E8"/>
    <mergeCell ref="F7:F8"/>
    <mergeCell ref="D15:E15"/>
    <mergeCell ref="D12:E12"/>
    <mergeCell ref="D13:E13"/>
    <mergeCell ref="D23:E23"/>
    <mergeCell ref="D19:E19"/>
    <mergeCell ref="D20:E20"/>
    <mergeCell ref="D21:E22"/>
  </mergeCells>
  <phoneticPr fontId="2"/>
  <dataValidations count="1">
    <dataValidation type="list" allowBlank="1" showInputMessage="1" showErrorMessage="1" sqref="G35">
      <formula1>$K$35:$K$36</formula1>
    </dataValidation>
  </dataValidations>
  <printOptions horizontalCentered="1"/>
  <pageMargins left="0" right="0" top="0" bottom="0" header="0" footer="0"/>
  <pageSetup paperSize="9" scale="4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22"/>
  <sheetViews>
    <sheetView showGridLines="0" view="pageBreakPreview" zoomScaleNormal="100" zoomScaleSheetLayoutView="100" workbookViewId="0"/>
  </sheetViews>
  <sheetFormatPr defaultColWidth="9" defaultRowHeight="13.2" x14ac:dyDescent="0.2"/>
  <cols>
    <col min="1" max="34" width="2.44140625" style="164" customWidth="1"/>
    <col min="35" max="16384" width="9" style="164"/>
  </cols>
  <sheetData>
    <row r="1" spans="2:34" ht="13.8" thickBot="1" x14ac:dyDescent="0.25"/>
    <row r="2" spans="2:34" ht="19.95" customHeight="1" x14ac:dyDescent="0.2">
      <c r="B2" s="546" t="s">
        <v>345</v>
      </c>
      <c r="C2" s="547"/>
      <c r="D2" s="547"/>
      <c r="E2" s="547"/>
      <c r="F2" s="547"/>
      <c r="G2" s="547"/>
      <c r="H2" s="547"/>
      <c r="I2" s="547"/>
      <c r="J2" s="547"/>
      <c r="K2" s="547"/>
      <c r="L2" s="548"/>
      <c r="P2" s="294" t="s">
        <v>399</v>
      </c>
      <c r="Q2" s="295"/>
      <c r="R2" s="295"/>
      <c r="S2" s="295"/>
      <c r="T2" s="295"/>
      <c r="U2" s="295"/>
      <c r="V2" s="295"/>
      <c r="W2" s="295"/>
      <c r="X2" s="295"/>
      <c r="Y2" s="295"/>
      <c r="Z2" s="295"/>
      <c r="AA2" s="295"/>
      <c r="AB2" s="306"/>
      <c r="AC2" s="295"/>
      <c r="AD2" s="295"/>
      <c r="AE2" s="295"/>
      <c r="AF2" s="295"/>
      <c r="AG2" s="295"/>
      <c r="AH2" s="296"/>
    </row>
    <row r="3" spans="2:34" ht="19.95" customHeight="1" thickBot="1" x14ac:dyDescent="0.25">
      <c r="B3" s="549"/>
      <c r="C3" s="550"/>
      <c r="D3" s="550"/>
      <c r="E3" s="550"/>
      <c r="F3" s="550"/>
      <c r="G3" s="550"/>
      <c r="H3" s="550"/>
      <c r="I3" s="550"/>
      <c r="J3" s="550"/>
      <c r="K3" s="550"/>
      <c r="L3" s="551"/>
      <c r="P3" s="566" t="s">
        <v>346</v>
      </c>
      <c r="Q3" s="567"/>
      <c r="R3" s="567"/>
      <c r="S3" s="567"/>
      <c r="T3" s="567"/>
      <c r="U3" s="567"/>
      <c r="V3" s="567"/>
      <c r="W3" s="567"/>
      <c r="X3" s="567"/>
      <c r="Y3" s="567"/>
      <c r="Z3" s="567"/>
      <c r="AA3" s="567"/>
      <c r="AB3" s="567"/>
      <c r="AC3" s="567"/>
      <c r="AD3" s="567"/>
      <c r="AE3" s="298"/>
      <c r="AF3" s="298"/>
      <c r="AG3" s="298"/>
      <c r="AH3" s="296"/>
    </row>
    <row r="4" spans="2:34" ht="13.5" customHeight="1" thickBot="1" x14ac:dyDescent="0.25">
      <c r="B4" s="552"/>
      <c r="C4" s="553"/>
      <c r="D4" s="553"/>
      <c r="E4" s="553"/>
      <c r="F4" s="553"/>
      <c r="G4" s="553"/>
      <c r="H4" s="553"/>
      <c r="I4" s="553"/>
      <c r="J4" s="553"/>
      <c r="K4" s="553"/>
      <c r="L4" s="554"/>
      <c r="U4" s="307"/>
      <c r="V4" s="300"/>
      <c r="W4" s="300"/>
      <c r="X4" s="300"/>
      <c r="Y4" s="300"/>
      <c r="Z4" s="300"/>
      <c r="AA4" s="300"/>
      <c r="AB4" s="300"/>
      <c r="AC4" s="300"/>
      <c r="AD4" s="300"/>
      <c r="AE4" s="300"/>
      <c r="AF4" s="300"/>
      <c r="AG4" s="300"/>
    </row>
    <row r="5" spans="2:34" x14ac:dyDescent="0.2">
      <c r="U5" s="307"/>
      <c r="V5" s="307"/>
      <c r="W5" s="300"/>
      <c r="X5" s="300"/>
      <c r="Y5" s="300"/>
      <c r="Z5" s="300"/>
      <c r="AA5" s="300"/>
      <c r="AB5" s="300"/>
      <c r="AC5" s="300"/>
      <c r="AD5" s="300"/>
      <c r="AE5" s="300"/>
      <c r="AF5" s="300"/>
      <c r="AG5" s="300"/>
    </row>
    <row r="6" spans="2:34" ht="13.5" customHeight="1" x14ac:dyDescent="0.2">
      <c r="B6" s="555" t="s">
        <v>305</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4"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8" spans="2:34" ht="24.75" customHeight="1" x14ac:dyDescent="0.2"/>
    <row r="9" spans="2:34" x14ac:dyDescent="0.2">
      <c r="B9" s="164" t="s">
        <v>422</v>
      </c>
    </row>
    <row r="10" spans="2:34" ht="15" customHeight="1" thickBot="1" x14ac:dyDescent="0.25"/>
    <row r="11" spans="2:34" ht="40.5" customHeight="1" x14ac:dyDescent="0.2">
      <c r="B11" s="556" t="s">
        <v>8</v>
      </c>
      <c r="C11" s="557"/>
      <c r="D11" s="568" t="s">
        <v>423</v>
      </c>
      <c r="E11" s="557"/>
      <c r="F11" s="557"/>
      <c r="G11" s="557"/>
      <c r="H11" s="557"/>
      <c r="I11" s="557"/>
      <c r="J11" s="557"/>
      <c r="K11" s="557"/>
      <c r="L11" s="557"/>
      <c r="M11" s="557"/>
      <c r="N11" s="557"/>
      <c r="O11" s="557"/>
      <c r="P11" s="557"/>
      <c r="Q11" s="557"/>
      <c r="R11" s="557"/>
      <c r="S11" s="557"/>
      <c r="T11" s="557"/>
      <c r="U11" s="557"/>
      <c r="V11" s="557"/>
      <c r="W11" s="569"/>
      <c r="X11" s="576">
        <f>'2-5 別添1'!D5</f>
        <v>0</v>
      </c>
      <c r="Y11" s="576"/>
      <c r="Z11" s="576"/>
      <c r="AA11" s="576"/>
      <c r="AB11" s="576"/>
      <c r="AC11" s="576"/>
      <c r="AD11" s="576"/>
      <c r="AE11" s="570" t="s">
        <v>7</v>
      </c>
      <c r="AF11" s="570"/>
      <c r="AG11" s="571"/>
    </row>
    <row r="12" spans="2:34" ht="40.5" customHeight="1" x14ac:dyDescent="0.2">
      <c r="B12" s="564" t="s">
        <v>27</v>
      </c>
      <c r="C12" s="565"/>
      <c r="D12" s="574" t="s">
        <v>424</v>
      </c>
      <c r="E12" s="575"/>
      <c r="F12" s="575"/>
      <c r="G12" s="575"/>
      <c r="H12" s="575"/>
      <c r="I12" s="575"/>
      <c r="J12" s="575"/>
      <c r="K12" s="575"/>
      <c r="L12" s="575"/>
      <c r="M12" s="575"/>
      <c r="N12" s="575"/>
      <c r="O12" s="575"/>
      <c r="P12" s="575"/>
      <c r="Q12" s="575"/>
      <c r="R12" s="575"/>
      <c r="S12" s="575"/>
      <c r="T12" s="575"/>
      <c r="U12" s="575"/>
      <c r="V12" s="575"/>
      <c r="W12" s="575"/>
      <c r="X12" s="463">
        <f>'2-5 別添1'!D6</f>
        <v>0</v>
      </c>
      <c r="Y12" s="463"/>
      <c r="Z12" s="463"/>
      <c r="AA12" s="463"/>
      <c r="AB12" s="463"/>
      <c r="AC12" s="463"/>
      <c r="AD12" s="463"/>
      <c r="AE12" s="572" t="s">
        <v>7</v>
      </c>
      <c r="AF12" s="572"/>
      <c r="AG12" s="573"/>
    </row>
    <row r="13" spans="2:34" ht="40.5" customHeight="1" x14ac:dyDescent="0.2">
      <c r="B13" s="537" t="s">
        <v>63</v>
      </c>
      <c r="C13" s="538"/>
      <c r="D13" s="538"/>
      <c r="E13" s="538"/>
      <c r="F13" s="538"/>
      <c r="G13" s="538"/>
      <c r="H13" s="538"/>
      <c r="I13" s="538"/>
      <c r="J13" s="538"/>
      <c r="K13" s="538"/>
      <c r="L13" s="538"/>
      <c r="M13" s="538"/>
      <c r="N13" s="538"/>
      <c r="O13" s="538"/>
      <c r="P13" s="538"/>
      <c r="Q13" s="538"/>
      <c r="R13" s="538"/>
      <c r="S13" s="538"/>
      <c r="T13" s="538"/>
      <c r="U13" s="538"/>
      <c r="V13" s="538"/>
      <c r="W13" s="538"/>
      <c r="X13" s="561" t="e">
        <f>X12/X11</f>
        <v>#DIV/0!</v>
      </c>
      <c r="Y13" s="562"/>
      <c r="Z13" s="562"/>
      <c r="AA13" s="562"/>
      <c r="AB13" s="562"/>
      <c r="AC13" s="562"/>
      <c r="AD13" s="562"/>
      <c r="AE13" s="562"/>
      <c r="AF13" s="562"/>
      <c r="AG13" s="563"/>
    </row>
    <row r="14" spans="2:34" ht="40.5" customHeight="1" x14ac:dyDescent="0.2">
      <c r="B14" s="537" t="s">
        <v>16</v>
      </c>
      <c r="C14" s="538"/>
      <c r="D14" s="538"/>
      <c r="E14" s="538"/>
      <c r="F14" s="538"/>
      <c r="G14" s="538"/>
      <c r="H14" s="538"/>
      <c r="I14" s="538"/>
      <c r="J14" s="538"/>
      <c r="K14" s="538"/>
      <c r="L14" s="538"/>
      <c r="M14" s="538"/>
      <c r="N14" s="538"/>
      <c r="O14" s="538"/>
      <c r="P14" s="538"/>
      <c r="Q14" s="538"/>
      <c r="R14" s="538"/>
      <c r="S14" s="538"/>
      <c r="T14" s="538"/>
      <c r="U14" s="538"/>
      <c r="V14" s="538"/>
      <c r="W14" s="538"/>
      <c r="X14" s="527" t="e">
        <f>IF(X12&gt;X11,"エラー",IF(X13&gt;=0.85,"算定可","算定不可"))</f>
        <v>#DIV/0!</v>
      </c>
      <c r="Y14" s="527"/>
      <c r="Z14" s="527"/>
      <c r="AA14" s="527"/>
      <c r="AB14" s="527"/>
      <c r="AC14" s="527"/>
      <c r="AD14" s="527"/>
      <c r="AE14" s="527"/>
      <c r="AF14" s="527"/>
      <c r="AG14" s="528"/>
    </row>
    <row r="15" spans="2:34" ht="40.5" customHeight="1" thickBot="1" x14ac:dyDescent="0.25">
      <c r="B15" s="539" t="s">
        <v>17</v>
      </c>
      <c r="C15" s="540"/>
      <c r="D15" s="540"/>
      <c r="E15" s="540"/>
      <c r="F15" s="540"/>
      <c r="G15" s="540"/>
      <c r="H15" s="540"/>
      <c r="I15" s="540"/>
      <c r="J15" s="540"/>
      <c r="K15" s="540"/>
      <c r="L15" s="540"/>
      <c r="M15" s="540"/>
      <c r="N15" s="540"/>
      <c r="O15" s="540"/>
      <c r="P15" s="540"/>
      <c r="Q15" s="540"/>
      <c r="R15" s="540"/>
      <c r="S15" s="540"/>
      <c r="T15" s="540"/>
      <c r="U15" s="540"/>
      <c r="V15" s="540"/>
      <c r="W15" s="540"/>
      <c r="X15" s="531" t="e">
        <f>IF(X14="算定可",5,0)</f>
        <v>#DIV/0!</v>
      </c>
      <c r="Y15" s="532"/>
      <c r="Z15" s="532"/>
      <c r="AA15" s="532"/>
      <c r="AB15" s="532"/>
      <c r="AC15" s="532"/>
      <c r="AD15" s="532"/>
      <c r="AE15" s="532"/>
      <c r="AF15" s="532"/>
      <c r="AG15" s="533"/>
    </row>
    <row r="17" spans="2:5" x14ac:dyDescent="0.2">
      <c r="B17" s="164" t="s">
        <v>29</v>
      </c>
    </row>
    <row r="18" spans="2:5" x14ac:dyDescent="0.2">
      <c r="C18" s="164" t="s">
        <v>64</v>
      </c>
      <c r="E18" s="164" t="s">
        <v>425</v>
      </c>
    </row>
    <row r="19" spans="2:5" x14ac:dyDescent="0.2">
      <c r="E19" s="164" t="s">
        <v>237</v>
      </c>
    </row>
    <row r="20" spans="2:5" x14ac:dyDescent="0.2">
      <c r="C20" s="164" t="s">
        <v>64</v>
      </c>
      <c r="E20" s="164" t="s">
        <v>65</v>
      </c>
    </row>
    <row r="21" spans="2:5" x14ac:dyDescent="0.2">
      <c r="C21" s="164" t="s">
        <v>64</v>
      </c>
      <c r="E21" s="164" t="s">
        <v>66</v>
      </c>
    </row>
    <row r="22" spans="2:5" x14ac:dyDescent="0.2">
      <c r="C22" s="164" t="s">
        <v>64</v>
      </c>
      <c r="E22" s="164" t="s">
        <v>275</v>
      </c>
    </row>
  </sheetData>
  <sheetProtection password="CC3D" sheet="1" selectLockedCells="1"/>
  <mergeCells count="17">
    <mergeCell ref="B2:L4"/>
    <mergeCell ref="P3:AD3"/>
    <mergeCell ref="D11:W11"/>
    <mergeCell ref="AE11:AG11"/>
    <mergeCell ref="AE12:AG12"/>
    <mergeCell ref="D12:W12"/>
    <mergeCell ref="X11:AD11"/>
    <mergeCell ref="X12:AD12"/>
    <mergeCell ref="X13:AG13"/>
    <mergeCell ref="B15:W15"/>
    <mergeCell ref="B13:W13"/>
    <mergeCell ref="B6:AG7"/>
    <mergeCell ref="B14:W14"/>
    <mergeCell ref="X14:AG14"/>
    <mergeCell ref="B11:C11"/>
    <mergeCell ref="B12:C12"/>
    <mergeCell ref="X15:AG15"/>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64"/>
  <sheetViews>
    <sheetView showGridLines="0" view="pageBreakPreview" zoomScaleNormal="130" zoomScaleSheetLayoutView="100" workbookViewId="0">
      <pane ySplit="9" topLeftCell="A10" activePane="bottomLeft" state="frozen"/>
      <selection activeCell="B10" sqref="B10"/>
      <selection pane="bottomLeft" activeCell="D10" sqref="D10"/>
    </sheetView>
  </sheetViews>
  <sheetFormatPr defaultRowHeight="13.2" x14ac:dyDescent="0.2"/>
  <cols>
    <col min="1" max="1" width="4.6640625" style="308" customWidth="1"/>
    <col min="2" max="2" width="22.77734375" style="153" customWidth="1"/>
    <col min="3" max="3" width="19.6640625" style="153" customWidth="1"/>
    <col min="4" max="4" width="42.77734375" style="310" customWidth="1"/>
    <col min="5" max="10" width="8.88671875" style="153"/>
    <col min="11" max="11" width="13.77734375" style="153" customWidth="1"/>
    <col min="12" max="12" width="8.88671875" style="153" customWidth="1"/>
    <col min="13" max="16384" width="8.88671875" style="153"/>
  </cols>
  <sheetData>
    <row r="1" spans="1:15" x14ac:dyDescent="0.2">
      <c r="B1" s="309" t="s">
        <v>347</v>
      </c>
    </row>
    <row r="2" spans="1:15" ht="16.95" customHeight="1" x14ac:dyDescent="0.2">
      <c r="B2" s="311" t="s">
        <v>327</v>
      </c>
    </row>
    <row r="3" spans="1:15" ht="11.4" customHeight="1" thickBot="1" x14ac:dyDescent="0.25">
      <c r="B3" s="312"/>
    </row>
    <row r="4" spans="1:15" ht="24.6" customHeight="1" thickBot="1" x14ac:dyDescent="0.25">
      <c r="B4" s="284"/>
      <c r="C4" s="284"/>
      <c r="D4" s="313" t="s">
        <v>15</v>
      </c>
    </row>
    <row r="5" spans="1:15" ht="37.200000000000003" customHeight="1" thickTop="1" x14ac:dyDescent="0.2">
      <c r="B5" s="585" t="s">
        <v>426</v>
      </c>
      <c r="C5" s="586"/>
      <c r="D5" s="323">
        <f>C260</f>
        <v>0</v>
      </c>
    </row>
    <row r="6" spans="1:15" ht="36" customHeight="1" thickBot="1" x14ac:dyDescent="0.25">
      <c r="B6" s="583" t="s">
        <v>427</v>
      </c>
      <c r="C6" s="584"/>
      <c r="D6" s="324">
        <f>D260</f>
        <v>0</v>
      </c>
    </row>
    <row r="7" spans="1:15" x14ac:dyDescent="0.2">
      <c r="B7" s="312"/>
    </row>
    <row r="8" spans="1:15" ht="13.8" thickBot="1" x14ac:dyDescent="0.25">
      <c r="A8" s="314" t="s">
        <v>428</v>
      </c>
      <c r="B8" s="164"/>
    </row>
    <row r="9" spans="1:15" ht="31.95" customHeight="1" thickBot="1" x14ac:dyDescent="0.25">
      <c r="A9" s="315" t="s">
        <v>73</v>
      </c>
      <c r="B9" s="316" t="s">
        <v>54</v>
      </c>
      <c r="C9" s="316" t="s">
        <v>74</v>
      </c>
      <c r="D9" s="317" t="s">
        <v>429</v>
      </c>
      <c r="H9" s="149"/>
      <c r="I9" s="149"/>
      <c r="J9" s="149"/>
      <c r="K9" s="149"/>
      <c r="L9" s="149"/>
      <c r="M9" s="149"/>
      <c r="N9" s="149"/>
      <c r="O9" s="149"/>
    </row>
    <row r="10" spans="1:15" ht="24" customHeight="1" thickTop="1" x14ac:dyDescent="0.2">
      <c r="A10" s="318">
        <v>1</v>
      </c>
      <c r="B10" s="120"/>
      <c r="C10" s="120"/>
      <c r="D10" s="150"/>
      <c r="H10" s="149"/>
      <c r="I10" s="149"/>
      <c r="J10" s="149"/>
      <c r="K10" s="149" t="s">
        <v>75</v>
      </c>
      <c r="L10" s="149" t="s">
        <v>226</v>
      </c>
      <c r="M10" s="149"/>
      <c r="N10" s="149"/>
      <c r="O10" s="149"/>
    </row>
    <row r="11" spans="1:15" ht="24" customHeight="1" x14ac:dyDescent="0.2">
      <c r="A11" s="319">
        <v>2</v>
      </c>
      <c r="B11" s="151"/>
      <c r="C11" s="120"/>
      <c r="D11" s="150"/>
      <c r="H11" s="149"/>
      <c r="I11" s="149" t="s">
        <v>19</v>
      </c>
      <c r="J11" s="149"/>
      <c r="K11" s="149" t="s">
        <v>76</v>
      </c>
      <c r="L11" s="149" t="s">
        <v>230</v>
      </c>
      <c r="M11" s="149"/>
      <c r="N11" s="149"/>
      <c r="O11" s="149"/>
    </row>
    <row r="12" spans="1:15" ht="24" customHeight="1" x14ac:dyDescent="0.2">
      <c r="A12" s="319">
        <v>3</v>
      </c>
      <c r="B12" s="151"/>
      <c r="C12" s="120"/>
      <c r="D12" s="150"/>
      <c r="H12" s="149"/>
      <c r="I12" s="149"/>
      <c r="J12" s="149"/>
      <c r="K12" s="149"/>
      <c r="L12" s="149" t="s">
        <v>227</v>
      </c>
      <c r="M12" s="149"/>
      <c r="N12" s="149"/>
      <c r="O12" s="149"/>
    </row>
    <row r="13" spans="1:15" ht="24" customHeight="1" x14ac:dyDescent="0.2">
      <c r="A13" s="319">
        <v>4</v>
      </c>
      <c r="B13" s="151"/>
      <c r="C13" s="120"/>
      <c r="D13" s="150"/>
      <c r="H13" s="149"/>
      <c r="I13" s="149"/>
      <c r="J13" s="149"/>
      <c r="K13" s="149"/>
      <c r="L13" s="149"/>
      <c r="M13" s="149"/>
      <c r="N13" s="149"/>
      <c r="O13" s="149"/>
    </row>
    <row r="14" spans="1:15" ht="24" customHeight="1" x14ac:dyDescent="0.2">
      <c r="A14" s="319">
        <v>5</v>
      </c>
      <c r="B14" s="151"/>
      <c r="C14" s="120"/>
      <c r="D14" s="150"/>
    </row>
    <row r="15" spans="1:15" ht="24" customHeight="1" x14ac:dyDescent="0.2">
      <c r="A15" s="319">
        <v>6</v>
      </c>
      <c r="B15" s="151"/>
      <c r="C15" s="120"/>
      <c r="D15" s="150"/>
    </row>
    <row r="16" spans="1:15" ht="24" customHeight="1" x14ac:dyDescent="0.2">
      <c r="A16" s="319">
        <v>7</v>
      </c>
      <c r="B16" s="151"/>
      <c r="C16" s="120"/>
      <c r="D16" s="150"/>
    </row>
    <row r="17" spans="1:4" ht="24" customHeight="1" x14ac:dyDescent="0.2">
      <c r="A17" s="319">
        <v>8</v>
      </c>
      <c r="B17" s="151"/>
      <c r="C17" s="120"/>
      <c r="D17" s="150"/>
    </row>
    <row r="18" spans="1:4" ht="24" customHeight="1" x14ac:dyDescent="0.2">
      <c r="A18" s="319">
        <v>9</v>
      </c>
      <c r="B18" s="151"/>
      <c r="C18" s="120"/>
      <c r="D18" s="150"/>
    </row>
    <row r="19" spans="1:4" ht="24" customHeight="1" x14ac:dyDescent="0.2">
      <c r="A19" s="319">
        <v>10</v>
      </c>
      <c r="B19" s="151"/>
      <c r="C19" s="120"/>
      <c r="D19" s="150"/>
    </row>
    <row r="20" spans="1:4" ht="24" customHeight="1" x14ac:dyDescent="0.2">
      <c r="A20" s="319">
        <v>11</v>
      </c>
      <c r="B20" s="151"/>
      <c r="C20" s="120"/>
      <c r="D20" s="150"/>
    </row>
    <row r="21" spans="1:4" ht="24" customHeight="1" x14ac:dyDescent="0.2">
      <c r="A21" s="319">
        <v>12</v>
      </c>
      <c r="B21" s="151"/>
      <c r="C21" s="120"/>
      <c r="D21" s="150"/>
    </row>
    <row r="22" spans="1:4" ht="24" customHeight="1" x14ac:dyDescent="0.2">
      <c r="A22" s="319">
        <v>13</v>
      </c>
      <c r="B22" s="151"/>
      <c r="C22" s="120"/>
      <c r="D22" s="150"/>
    </row>
    <row r="23" spans="1:4" ht="24" customHeight="1" x14ac:dyDescent="0.2">
      <c r="A23" s="319">
        <v>14</v>
      </c>
      <c r="B23" s="151"/>
      <c r="C23" s="120"/>
      <c r="D23" s="150"/>
    </row>
    <row r="24" spans="1:4" ht="24" customHeight="1" x14ac:dyDescent="0.2">
      <c r="A24" s="319">
        <v>15</v>
      </c>
      <c r="B24" s="151"/>
      <c r="C24" s="120"/>
      <c r="D24" s="150"/>
    </row>
    <row r="25" spans="1:4" ht="24" customHeight="1" x14ac:dyDescent="0.2">
      <c r="A25" s="319">
        <v>16</v>
      </c>
      <c r="B25" s="151"/>
      <c r="C25" s="120"/>
      <c r="D25" s="150"/>
    </row>
    <row r="26" spans="1:4" ht="24" customHeight="1" x14ac:dyDescent="0.2">
      <c r="A26" s="319">
        <v>17</v>
      </c>
      <c r="B26" s="151"/>
      <c r="C26" s="120"/>
      <c r="D26" s="150"/>
    </row>
    <row r="27" spans="1:4" ht="24" customHeight="1" x14ac:dyDescent="0.2">
      <c r="A27" s="319">
        <v>18</v>
      </c>
      <c r="B27" s="151"/>
      <c r="C27" s="120"/>
      <c r="D27" s="150"/>
    </row>
    <row r="28" spans="1:4" ht="24" customHeight="1" x14ac:dyDescent="0.2">
      <c r="A28" s="319">
        <v>19</v>
      </c>
      <c r="B28" s="151"/>
      <c r="C28" s="120"/>
      <c r="D28" s="150"/>
    </row>
    <row r="29" spans="1:4" ht="24" customHeight="1" x14ac:dyDescent="0.2">
      <c r="A29" s="319">
        <v>20</v>
      </c>
      <c r="B29" s="151"/>
      <c r="C29" s="120"/>
      <c r="D29" s="150"/>
    </row>
    <row r="30" spans="1:4" ht="24" customHeight="1" x14ac:dyDescent="0.2">
      <c r="A30" s="319">
        <v>21</v>
      </c>
      <c r="B30" s="151"/>
      <c r="C30" s="120"/>
      <c r="D30" s="150"/>
    </row>
    <row r="31" spans="1:4" ht="24" customHeight="1" x14ac:dyDescent="0.2">
      <c r="A31" s="319">
        <v>22</v>
      </c>
      <c r="B31" s="151"/>
      <c r="C31" s="120"/>
      <c r="D31" s="150"/>
    </row>
    <row r="32" spans="1:4" ht="24" customHeight="1" x14ac:dyDescent="0.2">
      <c r="A32" s="319">
        <v>23</v>
      </c>
      <c r="B32" s="151"/>
      <c r="C32" s="120"/>
      <c r="D32" s="150"/>
    </row>
    <row r="33" spans="1:4" ht="24" customHeight="1" x14ac:dyDescent="0.2">
      <c r="A33" s="319">
        <v>24</v>
      </c>
      <c r="B33" s="151"/>
      <c r="C33" s="120"/>
      <c r="D33" s="150"/>
    </row>
    <row r="34" spans="1:4" ht="24" customHeight="1" x14ac:dyDescent="0.2">
      <c r="A34" s="319">
        <v>25</v>
      </c>
      <c r="B34" s="151"/>
      <c r="C34" s="120"/>
      <c r="D34" s="150"/>
    </row>
    <row r="35" spans="1:4" ht="24" customHeight="1" x14ac:dyDescent="0.2">
      <c r="A35" s="319">
        <v>26</v>
      </c>
      <c r="B35" s="151"/>
      <c r="C35" s="120"/>
      <c r="D35" s="150"/>
    </row>
    <row r="36" spans="1:4" ht="24" customHeight="1" x14ac:dyDescent="0.2">
      <c r="A36" s="319">
        <v>27</v>
      </c>
      <c r="B36" s="151"/>
      <c r="C36" s="120"/>
      <c r="D36" s="150"/>
    </row>
    <row r="37" spans="1:4" ht="24" customHeight="1" x14ac:dyDescent="0.2">
      <c r="A37" s="319">
        <v>28</v>
      </c>
      <c r="B37" s="151"/>
      <c r="C37" s="120"/>
      <c r="D37" s="150"/>
    </row>
    <row r="38" spans="1:4" ht="24" customHeight="1" x14ac:dyDescent="0.2">
      <c r="A38" s="319">
        <v>29</v>
      </c>
      <c r="B38" s="151"/>
      <c r="C38" s="120"/>
      <c r="D38" s="150"/>
    </row>
    <row r="39" spans="1:4" ht="24" customHeight="1" x14ac:dyDescent="0.2">
      <c r="A39" s="319">
        <v>30</v>
      </c>
      <c r="B39" s="151"/>
      <c r="C39" s="120"/>
      <c r="D39" s="150"/>
    </row>
    <row r="40" spans="1:4" ht="24" customHeight="1" x14ac:dyDescent="0.2">
      <c r="A40" s="319">
        <v>31</v>
      </c>
      <c r="B40" s="151"/>
      <c r="C40" s="120"/>
      <c r="D40" s="150"/>
    </row>
    <row r="41" spans="1:4" ht="24" customHeight="1" x14ac:dyDescent="0.2">
      <c r="A41" s="319">
        <v>32</v>
      </c>
      <c r="B41" s="151"/>
      <c r="C41" s="120"/>
      <c r="D41" s="150"/>
    </row>
    <row r="42" spans="1:4" ht="24" customHeight="1" x14ac:dyDescent="0.2">
      <c r="A42" s="319">
        <v>33</v>
      </c>
      <c r="B42" s="151"/>
      <c r="C42" s="120"/>
      <c r="D42" s="150"/>
    </row>
    <row r="43" spans="1:4" ht="24" customHeight="1" x14ac:dyDescent="0.2">
      <c r="A43" s="319">
        <v>34</v>
      </c>
      <c r="B43" s="151"/>
      <c r="C43" s="120"/>
      <c r="D43" s="150"/>
    </row>
    <row r="44" spans="1:4" ht="24" customHeight="1" x14ac:dyDescent="0.2">
      <c r="A44" s="319">
        <v>35</v>
      </c>
      <c r="B44" s="151"/>
      <c r="C44" s="120"/>
      <c r="D44" s="150"/>
    </row>
    <row r="45" spans="1:4" ht="24" customHeight="1" x14ac:dyDescent="0.2">
      <c r="A45" s="319">
        <v>36</v>
      </c>
      <c r="B45" s="151"/>
      <c r="C45" s="120"/>
      <c r="D45" s="150"/>
    </row>
    <row r="46" spans="1:4" ht="24" customHeight="1" x14ac:dyDescent="0.2">
      <c r="A46" s="319">
        <v>37</v>
      </c>
      <c r="B46" s="151"/>
      <c r="C46" s="120"/>
      <c r="D46" s="150"/>
    </row>
    <row r="47" spans="1:4" ht="24" customHeight="1" x14ac:dyDescent="0.2">
      <c r="A47" s="319">
        <v>38</v>
      </c>
      <c r="B47" s="151"/>
      <c r="C47" s="120"/>
      <c r="D47" s="150"/>
    </row>
    <row r="48" spans="1:4" ht="24" customHeight="1" x14ac:dyDescent="0.2">
      <c r="A48" s="319">
        <v>39</v>
      </c>
      <c r="B48" s="151"/>
      <c r="C48" s="120"/>
      <c r="D48" s="150"/>
    </row>
    <row r="49" spans="1:4" ht="24" customHeight="1" x14ac:dyDescent="0.2">
      <c r="A49" s="319">
        <v>40</v>
      </c>
      <c r="B49" s="151"/>
      <c r="C49" s="120"/>
      <c r="D49" s="150"/>
    </row>
    <row r="50" spans="1:4" ht="24" customHeight="1" x14ac:dyDescent="0.2">
      <c r="A50" s="319">
        <v>41</v>
      </c>
      <c r="B50" s="151"/>
      <c r="C50" s="120"/>
      <c r="D50" s="150"/>
    </row>
    <row r="51" spans="1:4" ht="24" customHeight="1" x14ac:dyDescent="0.2">
      <c r="A51" s="319">
        <v>42</v>
      </c>
      <c r="B51" s="151"/>
      <c r="C51" s="120"/>
      <c r="D51" s="150"/>
    </row>
    <row r="52" spans="1:4" ht="24" customHeight="1" x14ac:dyDescent="0.2">
      <c r="A52" s="319">
        <v>43</v>
      </c>
      <c r="B52" s="151"/>
      <c r="C52" s="120"/>
      <c r="D52" s="150"/>
    </row>
    <row r="53" spans="1:4" ht="24" customHeight="1" x14ac:dyDescent="0.2">
      <c r="A53" s="319">
        <v>44</v>
      </c>
      <c r="B53" s="151"/>
      <c r="C53" s="120"/>
      <c r="D53" s="150"/>
    </row>
    <row r="54" spans="1:4" ht="24" customHeight="1" x14ac:dyDescent="0.2">
      <c r="A54" s="319">
        <v>45</v>
      </c>
      <c r="B54" s="151"/>
      <c r="C54" s="120"/>
      <c r="D54" s="150"/>
    </row>
    <row r="55" spans="1:4" ht="24" customHeight="1" x14ac:dyDescent="0.2">
      <c r="A55" s="319">
        <v>46</v>
      </c>
      <c r="B55" s="151"/>
      <c r="C55" s="120"/>
      <c r="D55" s="150"/>
    </row>
    <row r="56" spans="1:4" ht="24" customHeight="1" x14ac:dyDescent="0.2">
      <c r="A56" s="319">
        <v>47</v>
      </c>
      <c r="B56" s="151"/>
      <c r="C56" s="120"/>
      <c r="D56" s="150"/>
    </row>
    <row r="57" spans="1:4" ht="24" customHeight="1" x14ac:dyDescent="0.2">
      <c r="A57" s="319">
        <v>48</v>
      </c>
      <c r="B57" s="151"/>
      <c r="C57" s="120"/>
      <c r="D57" s="150"/>
    </row>
    <row r="58" spans="1:4" ht="24" customHeight="1" x14ac:dyDescent="0.2">
      <c r="A58" s="319">
        <v>49</v>
      </c>
      <c r="B58" s="151"/>
      <c r="C58" s="120"/>
      <c r="D58" s="150"/>
    </row>
    <row r="59" spans="1:4" ht="24" customHeight="1" x14ac:dyDescent="0.2">
      <c r="A59" s="319">
        <v>50</v>
      </c>
      <c r="B59" s="151"/>
      <c r="C59" s="120"/>
      <c r="D59" s="150"/>
    </row>
    <row r="60" spans="1:4" ht="24" customHeight="1" x14ac:dyDescent="0.2">
      <c r="A60" s="319">
        <v>51</v>
      </c>
      <c r="B60" s="151"/>
      <c r="C60" s="120"/>
      <c r="D60" s="150"/>
    </row>
    <row r="61" spans="1:4" ht="24" customHeight="1" x14ac:dyDescent="0.2">
      <c r="A61" s="319">
        <v>52</v>
      </c>
      <c r="B61" s="151"/>
      <c r="C61" s="120"/>
      <c r="D61" s="150"/>
    </row>
    <row r="62" spans="1:4" ht="24" customHeight="1" x14ac:dyDescent="0.2">
      <c r="A62" s="319">
        <v>53</v>
      </c>
      <c r="B62" s="151"/>
      <c r="C62" s="120"/>
      <c r="D62" s="150"/>
    </row>
    <row r="63" spans="1:4" ht="24" customHeight="1" x14ac:dyDescent="0.2">
      <c r="A63" s="319">
        <v>54</v>
      </c>
      <c r="B63" s="151"/>
      <c r="C63" s="120"/>
      <c r="D63" s="150"/>
    </row>
    <row r="64" spans="1:4" ht="24" customHeight="1" x14ac:dyDescent="0.2">
      <c r="A64" s="319">
        <v>55</v>
      </c>
      <c r="B64" s="151"/>
      <c r="C64" s="120"/>
      <c r="D64" s="150"/>
    </row>
    <row r="65" spans="1:4" ht="24" customHeight="1" x14ac:dyDescent="0.2">
      <c r="A65" s="319">
        <v>56</v>
      </c>
      <c r="B65" s="151"/>
      <c r="C65" s="120"/>
      <c r="D65" s="150"/>
    </row>
    <row r="66" spans="1:4" ht="24" customHeight="1" x14ac:dyDescent="0.2">
      <c r="A66" s="319">
        <v>57</v>
      </c>
      <c r="B66" s="151"/>
      <c r="C66" s="120"/>
      <c r="D66" s="150"/>
    </row>
    <row r="67" spans="1:4" ht="24" customHeight="1" x14ac:dyDescent="0.2">
      <c r="A67" s="319">
        <v>58</v>
      </c>
      <c r="B67" s="151"/>
      <c r="C67" s="120"/>
      <c r="D67" s="150"/>
    </row>
    <row r="68" spans="1:4" ht="24" customHeight="1" x14ac:dyDescent="0.2">
      <c r="A68" s="319">
        <v>59</v>
      </c>
      <c r="B68" s="151"/>
      <c r="C68" s="120"/>
      <c r="D68" s="150"/>
    </row>
    <row r="69" spans="1:4" ht="24" customHeight="1" x14ac:dyDescent="0.2">
      <c r="A69" s="319">
        <v>60</v>
      </c>
      <c r="B69" s="151"/>
      <c r="C69" s="120"/>
      <c r="D69" s="150"/>
    </row>
    <row r="70" spans="1:4" ht="24" customHeight="1" x14ac:dyDescent="0.2">
      <c r="A70" s="319">
        <v>61</v>
      </c>
      <c r="B70" s="151"/>
      <c r="C70" s="120"/>
      <c r="D70" s="150"/>
    </row>
    <row r="71" spans="1:4" ht="24" customHeight="1" x14ac:dyDescent="0.2">
      <c r="A71" s="319">
        <v>62</v>
      </c>
      <c r="B71" s="151"/>
      <c r="C71" s="120"/>
      <c r="D71" s="150"/>
    </row>
    <row r="72" spans="1:4" ht="24" customHeight="1" x14ac:dyDescent="0.2">
      <c r="A72" s="319">
        <v>63</v>
      </c>
      <c r="B72" s="151"/>
      <c r="C72" s="120"/>
      <c r="D72" s="150"/>
    </row>
    <row r="73" spans="1:4" ht="24" customHeight="1" x14ac:dyDescent="0.2">
      <c r="A73" s="319">
        <v>64</v>
      </c>
      <c r="B73" s="151"/>
      <c r="C73" s="120"/>
      <c r="D73" s="150"/>
    </row>
    <row r="74" spans="1:4" ht="24" customHeight="1" x14ac:dyDescent="0.2">
      <c r="A74" s="319">
        <v>65</v>
      </c>
      <c r="B74" s="151"/>
      <c r="C74" s="120"/>
      <c r="D74" s="150"/>
    </row>
    <row r="75" spans="1:4" ht="24" customHeight="1" x14ac:dyDescent="0.2">
      <c r="A75" s="319">
        <v>66</v>
      </c>
      <c r="B75" s="151"/>
      <c r="C75" s="120"/>
      <c r="D75" s="150"/>
    </row>
    <row r="76" spans="1:4" ht="24" customHeight="1" x14ac:dyDescent="0.2">
      <c r="A76" s="319">
        <v>67</v>
      </c>
      <c r="B76" s="151"/>
      <c r="C76" s="120"/>
      <c r="D76" s="150"/>
    </row>
    <row r="77" spans="1:4" ht="24" customHeight="1" x14ac:dyDescent="0.2">
      <c r="A77" s="319">
        <v>68</v>
      </c>
      <c r="B77" s="151"/>
      <c r="C77" s="120"/>
      <c r="D77" s="150"/>
    </row>
    <row r="78" spans="1:4" ht="24" customHeight="1" x14ac:dyDescent="0.2">
      <c r="A78" s="319">
        <v>69</v>
      </c>
      <c r="B78" s="151"/>
      <c r="C78" s="120"/>
      <c r="D78" s="150"/>
    </row>
    <row r="79" spans="1:4" ht="24" customHeight="1" x14ac:dyDescent="0.2">
      <c r="A79" s="319">
        <v>70</v>
      </c>
      <c r="B79" s="381"/>
      <c r="C79" s="120"/>
      <c r="D79" s="150"/>
    </row>
    <row r="80" spans="1:4" ht="24" customHeight="1" x14ac:dyDescent="0.2">
      <c r="A80" s="319">
        <v>71</v>
      </c>
      <c r="B80" s="381"/>
      <c r="C80" s="120"/>
      <c r="D80" s="150"/>
    </row>
    <row r="81" spans="1:4" ht="24" customHeight="1" x14ac:dyDescent="0.2">
      <c r="A81" s="319">
        <v>72</v>
      </c>
      <c r="B81" s="381"/>
      <c r="C81" s="120"/>
      <c r="D81" s="150"/>
    </row>
    <row r="82" spans="1:4" ht="24" customHeight="1" x14ac:dyDescent="0.2">
      <c r="A82" s="319">
        <v>73</v>
      </c>
      <c r="B82" s="381"/>
      <c r="C82" s="120"/>
      <c r="D82" s="150"/>
    </row>
    <row r="83" spans="1:4" ht="24" customHeight="1" x14ac:dyDescent="0.2">
      <c r="A83" s="319">
        <v>74</v>
      </c>
      <c r="B83" s="381"/>
      <c r="C83" s="120"/>
      <c r="D83" s="150"/>
    </row>
    <row r="84" spans="1:4" ht="24" customHeight="1" x14ac:dyDescent="0.2">
      <c r="A84" s="319">
        <v>75</v>
      </c>
      <c r="B84" s="381"/>
      <c r="C84" s="120"/>
      <c r="D84" s="150"/>
    </row>
    <row r="85" spans="1:4" ht="24" customHeight="1" x14ac:dyDescent="0.2">
      <c r="A85" s="319">
        <v>76</v>
      </c>
      <c r="B85" s="381"/>
      <c r="C85" s="120"/>
      <c r="D85" s="150"/>
    </row>
    <row r="86" spans="1:4" ht="24" customHeight="1" x14ac:dyDescent="0.2">
      <c r="A86" s="319">
        <v>77</v>
      </c>
      <c r="B86" s="381"/>
      <c r="C86" s="120"/>
      <c r="D86" s="150"/>
    </row>
    <row r="87" spans="1:4" ht="24" customHeight="1" x14ac:dyDescent="0.2">
      <c r="A87" s="319">
        <v>78</v>
      </c>
      <c r="B87" s="381"/>
      <c r="C87" s="120"/>
      <c r="D87" s="150"/>
    </row>
    <row r="88" spans="1:4" ht="24" customHeight="1" x14ac:dyDescent="0.2">
      <c r="A88" s="319">
        <v>79</v>
      </c>
      <c r="B88" s="381"/>
      <c r="C88" s="120"/>
      <c r="D88" s="150"/>
    </row>
    <row r="89" spans="1:4" ht="24" customHeight="1" x14ac:dyDescent="0.2">
      <c r="A89" s="319">
        <v>80</v>
      </c>
      <c r="B89" s="381"/>
      <c r="C89" s="120"/>
      <c r="D89" s="150"/>
    </row>
    <row r="90" spans="1:4" ht="24" customHeight="1" x14ac:dyDescent="0.2">
      <c r="A90" s="319">
        <v>81</v>
      </c>
      <c r="B90" s="381"/>
      <c r="C90" s="120"/>
      <c r="D90" s="150"/>
    </row>
    <row r="91" spans="1:4" ht="24" customHeight="1" x14ac:dyDescent="0.2">
      <c r="A91" s="319">
        <v>82</v>
      </c>
      <c r="B91" s="381"/>
      <c r="C91" s="120"/>
      <c r="D91" s="150"/>
    </row>
    <row r="92" spans="1:4" ht="24" customHeight="1" x14ac:dyDescent="0.2">
      <c r="A92" s="319">
        <v>83</v>
      </c>
      <c r="B92" s="381"/>
      <c r="C92" s="120"/>
      <c r="D92" s="150"/>
    </row>
    <row r="93" spans="1:4" ht="24" customHeight="1" x14ac:dyDescent="0.2">
      <c r="A93" s="319">
        <v>84</v>
      </c>
      <c r="B93" s="381"/>
      <c r="C93" s="120"/>
      <c r="D93" s="150"/>
    </row>
    <row r="94" spans="1:4" ht="24" customHeight="1" x14ac:dyDescent="0.2">
      <c r="A94" s="319">
        <v>85</v>
      </c>
      <c r="B94" s="381"/>
      <c r="C94" s="120"/>
      <c r="D94" s="150"/>
    </row>
    <row r="95" spans="1:4" ht="24" customHeight="1" x14ac:dyDescent="0.2">
      <c r="A95" s="319">
        <v>86</v>
      </c>
      <c r="B95" s="381"/>
      <c r="C95" s="120"/>
      <c r="D95" s="150"/>
    </row>
    <row r="96" spans="1:4" ht="24" customHeight="1" x14ac:dyDescent="0.2">
      <c r="A96" s="319">
        <v>87</v>
      </c>
      <c r="B96" s="381"/>
      <c r="C96" s="120"/>
      <c r="D96" s="150"/>
    </row>
    <row r="97" spans="1:4" ht="24" customHeight="1" x14ac:dyDescent="0.2">
      <c r="A97" s="319">
        <v>88</v>
      </c>
      <c r="B97" s="381"/>
      <c r="C97" s="120"/>
      <c r="D97" s="150"/>
    </row>
    <row r="98" spans="1:4" ht="24" customHeight="1" x14ac:dyDescent="0.2">
      <c r="A98" s="319">
        <v>89</v>
      </c>
      <c r="B98" s="381"/>
      <c r="C98" s="120"/>
      <c r="D98" s="150"/>
    </row>
    <row r="99" spans="1:4" ht="24" customHeight="1" x14ac:dyDescent="0.2">
      <c r="A99" s="319">
        <v>90</v>
      </c>
      <c r="B99" s="381"/>
      <c r="C99" s="120"/>
      <c r="D99" s="150"/>
    </row>
    <row r="100" spans="1:4" ht="24" customHeight="1" x14ac:dyDescent="0.2">
      <c r="A100" s="319">
        <v>91</v>
      </c>
      <c r="B100" s="381"/>
      <c r="C100" s="120"/>
      <c r="D100" s="150"/>
    </row>
    <row r="101" spans="1:4" ht="24" customHeight="1" x14ac:dyDescent="0.2">
      <c r="A101" s="319">
        <v>92</v>
      </c>
      <c r="B101" s="381"/>
      <c r="C101" s="120"/>
      <c r="D101" s="150"/>
    </row>
    <row r="102" spans="1:4" ht="24" customHeight="1" x14ac:dyDescent="0.2">
      <c r="A102" s="319">
        <v>93</v>
      </c>
      <c r="B102" s="381"/>
      <c r="C102" s="120"/>
      <c r="D102" s="150"/>
    </row>
    <row r="103" spans="1:4" ht="24" customHeight="1" x14ac:dyDescent="0.2">
      <c r="A103" s="319">
        <v>94</v>
      </c>
      <c r="B103" s="381"/>
      <c r="C103" s="120"/>
      <c r="D103" s="150"/>
    </row>
    <row r="104" spans="1:4" ht="24" customHeight="1" x14ac:dyDescent="0.2">
      <c r="A104" s="319">
        <v>95</v>
      </c>
      <c r="B104" s="381"/>
      <c r="C104" s="120"/>
      <c r="D104" s="150"/>
    </row>
    <row r="105" spans="1:4" ht="24" customHeight="1" x14ac:dyDescent="0.2">
      <c r="A105" s="319">
        <v>96</v>
      </c>
      <c r="B105" s="381"/>
      <c r="C105" s="120"/>
      <c r="D105" s="150"/>
    </row>
    <row r="106" spans="1:4" ht="24" customHeight="1" x14ac:dyDescent="0.2">
      <c r="A106" s="319">
        <v>97</v>
      </c>
      <c r="B106" s="381"/>
      <c r="C106" s="120"/>
      <c r="D106" s="150"/>
    </row>
    <row r="107" spans="1:4" ht="24" customHeight="1" x14ac:dyDescent="0.2">
      <c r="A107" s="319">
        <v>98</v>
      </c>
      <c r="B107" s="381"/>
      <c r="C107" s="120"/>
      <c r="D107" s="150"/>
    </row>
    <row r="108" spans="1:4" ht="24" customHeight="1" x14ac:dyDescent="0.2">
      <c r="A108" s="319">
        <v>99</v>
      </c>
      <c r="B108" s="381"/>
      <c r="C108" s="120"/>
      <c r="D108" s="150"/>
    </row>
    <row r="109" spans="1:4" ht="24" customHeight="1" x14ac:dyDescent="0.2">
      <c r="A109" s="319">
        <v>100</v>
      </c>
      <c r="B109" s="381"/>
      <c r="C109" s="120"/>
      <c r="D109" s="150"/>
    </row>
    <row r="110" spans="1:4" ht="24" customHeight="1" x14ac:dyDescent="0.2">
      <c r="A110" s="319">
        <v>101</v>
      </c>
      <c r="B110" s="381"/>
      <c r="C110" s="120"/>
      <c r="D110" s="150"/>
    </row>
    <row r="111" spans="1:4" ht="24" customHeight="1" x14ac:dyDescent="0.2">
      <c r="A111" s="319">
        <v>102</v>
      </c>
      <c r="B111" s="381"/>
      <c r="C111" s="120"/>
      <c r="D111" s="150"/>
    </row>
    <row r="112" spans="1:4" ht="24" customHeight="1" x14ac:dyDescent="0.2">
      <c r="A112" s="319">
        <v>103</v>
      </c>
      <c r="B112" s="381"/>
      <c r="C112" s="120"/>
      <c r="D112" s="150"/>
    </row>
    <row r="113" spans="1:4" ht="24" customHeight="1" x14ac:dyDescent="0.2">
      <c r="A113" s="319">
        <v>104</v>
      </c>
      <c r="B113" s="381"/>
      <c r="C113" s="120"/>
      <c r="D113" s="150"/>
    </row>
    <row r="114" spans="1:4" ht="24" customHeight="1" x14ac:dyDescent="0.2">
      <c r="A114" s="319">
        <v>105</v>
      </c>
      <c r="B114" s="381"/>
      <c r="C114" s="120"/>
      <c r="D114" s="150"/>
    </row>
    <row r="115" spans="1:4" ht="24" customHeight="1" x14ac:dyDescent="0.2">
      <c r="A115" s="319">
        <v>106</v>
      </c>
      <c r="B115" s="381"/>
      <c r="C115" s="120"/>
      <c r="D115" s="150"/>
    </row>
    <row r="116" spans="1:4" ht="24" customHeight="1" x14ac:dyDescent="0.2">
      <c r="A116" s="319">
        <v>107</v>
      </c>
      <c r="B116" s="381"/>
      <c r="C116" s="120"/>
      <c r="D116" s="150"/>
    </row>
    <row r="117" spans="1:4" ht="24" customHeight="1" x14ac:dyDescent="0.2">
      <c r="A117" s="319">
        <v>108</v>
      </c>
      <c r="B117" s="381"/>
      <c r="C117" s="120"/>
      <c r="D117" s="150"/>
    </row>
    <row r="118" spans="1:4" ht="24" customHeight="1" x14ac:dyDescent="0.2">
      <c r="A118" s="319">
        <v>109</v>
      </c>
      <c r="B118" s="381"/>
      <c r="C118" s="120"/>
      <c r="D118" s="150"/>
    </row>
    <row r="119" spans="1:4" ht="24" customHeight="1" x14ac:dyDescent="0.2">
      <c r="A119" s="319">
        <v>110</v>
      </c>
      <c r="B119" s="381"/>
      <c r="C119" s="120"/>
      <c r="D119" s="150"/>
    </row>
    <row r="120" spans="1:4" ht="24" customHeight="1" x14ac:dyDescent="0.2">
      <c r="A120" s="319">
        <v>111</v>
      </c>
      <c r="B120" s="381"/>
      <c r="C120" s="120"/>
      <c r="D120" s="150"/>
    </row>
    <row r="121" spans="1:4" ht="24" customHeight="1" x14ac:dyDescent="0.2">
      <c r="A121" s="319">
        <v>112</v>
      </c>
      <c r="B121" s="381"/>
      <c r="C121" s="120"/>
      <c r="D121" s="150"/>
    </row>
    <row r="122" spans="1:4" ht="24" customHeight="1" x14ac:dyDescent="0.2">
      <c r="A122" s="319">
        <v>113</v>
      </c>
      <c r="B122" s="381"/>
      <c r="C122" s="120"/>
      <c r="D122" s="150"/>
    </row>
    <row r="123" spans="1:4" ht="24" customHeight="1" x14ac:dyDescent="0.2">
      <c r="A123" s="319">
        <v>114</v>
      </c>
      <c r="B123" s="381"/>
      <c r="C123" s="120"/>
      <c r="D123" s="150"/>
    </row>
    <row r="124" spans="1:4" ht="24" customHeight="1" x14ac:dyDescent="0.2">
      <c r="A124" s="319">
        <v>115</v>
      </c>
      <c r="B124" s="381"/>
      <c r="C124" s="120"/>
      <c r="D124" s="150"/>
    </row>
    <row r="125" spans="1:4" ht="24" customHeight="1" x14ac:dyDescent="0.2">
      <c r="A125" s="319">
        <v>116</v>
      </c>
      <c r="B125" s="381"/>
      <c r="C125" s="120"/>
      <c r="D125" s="150"/>
    </row>
    <row r="126" spans="1:4" ht="24" customHeight="1" x14ac:dyDescent="0.2">
      <c r="A126" s="319">
        <v>117</v>
      </c>
      <c r="B126" s="381"/>
      <c r="C126" s="120"/>
      <c r="D126" s="150"/>
    </row>
    <row r="127" spans="1:4" ht="24" customHeight="1" x14ac:dyDescent="0.2">
      <c r="A127" s="319">
        <v>118</v>
      </c>
      <c r="B127" s="381"/>
      <c r="C127" s="120"/>
      <c r="D127" s="150"/>
    </row>
    <row r="128" spans="1:4" ht="24" customHeight="1" x14ac:dyDescent="0.2">
      <c r="A128" s="319">
        <v>119</v>
      </c>
      <c r="B128" s="381"/>
      <c r="C128" s="120"/>
      <c r="D128" s="150"/>
    </row>
    <row r="129" spans="1:4" ht="24" customHeight="1" x14ac:dyDescent="0.2">
      <c r="A129" s="319">
        <v>120</v>
      </c>
      <c r="B129" s="381"/>
      <c r="C129" s="120"/>
      <c r="D129" s="150"/>
    </row>
    <row r="130" spans="1:4" ht="24" customHeight="1" x14ac:dyDescent="0.2">
      <c r="A130" s="319">
        <v>121</v>
      </c>
      <c r="B130" s="381"/>
      <c r="C130" s="120"/>
      <c r="D130" s="150"/>
    </row>
    <row r="131" spans="1:4" ht="24" customHeight="1" x14ac:dyDescent="0.2">
      <c r="A131" s="319">
        <v>122</v>
      </c>
      <c r="B131" s="381"/>
      <c r="C131" s="120"/>
      <c r="D131" s="150"/>
    </row>
    <row r="132" spans="1:4" ht="24" customHeight="1" x14ac:dyDescent="0.2">
      <c r="A132" s="319">
        <v>123</v>
      </c>
      <c r="B132" s="381"/>
      <c r="C132" s="120"/>
      <c r="D132" s="150"/>
    </row>
    <row r="133" spans="1:4" ht="24" customHeight="1" x14ac:dyDescent="0.2">
      <c r="A133" s="319">
        <v>124</v>
      </c>
      <c r="B133" s="381"/>
      <c r="C133" s="120"/>
      <c r="D133" s="150"/>
    </row>
    <row r="134" spans="1:4" ht="24" customHeight="1" x14ac:dyDescent="0.2">
      <c r="A134" s="319">
        <v>125</v>
      </c>
      <c r="B134" s="381"/>
      <c r="C134" s="120"/>
      <c r="D134" s="150"/>
    </row>
    <row r="135" spans="1:4" ht="24" customHeight="1" x14ac:dyDescent="0.2">
      <c r="A135" s="319">
        <v>126</v>
      </c>
      <c r="B135" s="381"/>
      <c r="C135" s="120"/>
      <c r="D135" s="150"/>
    </row>
    <row r="136" spans="1:4" ht="24" customHeight="1" x14ac:dyDescent="0.2">
      <c r="A136" s="319">
        <v>127</v>
      </c>
      <c r="B136" s="381"/>
      <c r="C136" s="120"/>
      <c r="D136" s="150"/>
    </row>
    <row r="137" spans="1:4" ht="24" customHeight="1" x14ac:dyDescent="0.2">
      <c r="A137" s="319">
        <v>128</v>
      </c>
      <c r="B137" s="381"/>
      <c r="C137" s="120"/>
      <c r="D137" s="150"/>
    </row>
    <row r="138" spans="1:4" ht="24" customHeight="1" x14ac:dyDescent="0.2">
      <c r="A138" s="319">
        <v>129</v>
      </c>
      <c r="B138" s="381"/>
      <c r="C138" s="120"/>
      <c r="D138" s="150"/>
    </row>
    <row r="139" spans="1:4" ht="24" customHeight="1" x14ac:dyDescent="0.2">
      <c r="A139" s="319">
        <v>130</v>
      </c>
      <c r="B139" s="381"/>
      <c r="C139" s="120"/>
      <c r="D139" s="150"/>
    </row>
    <row r="140" spans="1:4" ht="24" customHeight="1" x14ac:dyDescent="0.2">
      <c r="A140" s="319">
        <v>131</v>
      </c>
      <c r="B140" s="381"/>
      <c r="C140" s="120"/>
      <c r="D140" s="150"/>
    </row>
    <row r="141" spans="1:4" ht="24" customHeight="1" x14ac:dyDescent="0.2">
      <c r="A141" s="319">
        <v>132</v>
      </c>
      <c r="B141" s="381"/>
      <c r="C141" s="120"/>
      <c r="D141" s="150"/>
    </row>
    <row r="142" spans="1:4" ht="24" customHeight="1" x14ac:dyDescent="0.2">
      <c r="A142" s="319">
        <v>133</v>
      </c>
      <c r="B142" s="381"/>
      <c r="C142" s="120"/>
      <c r="D142" s="150"/>
    </row>
    <row r="143" spans="1:4" ht="24" customHeight="1" x14ac:dyDescent="0.2">
      <c r="A143" s="319">
        <v>134</v>
      </c>
      <c r="B143" s="381"/>
      <c r="C143" s="120"/>
      <c r="D143" s="150"/>
    </row>
    <row r="144" spans="1:4" ht="24" customHeight="1" x14ac:dyDescent="0.2">
      <c r="A144" s="319">
        <v>135</v>
      </c>
      <c r="B144" s="381"/>
      <c r="C144" s="120"/>
      <c r="D144" s="150"/>
    </row>
    <row r="145" spans="1:4" ht="24" customHeight="1" x14ac:dyDescent="0.2">
      <c r="A145" s="319">
        <v>136</v>
      </c>
      <c r="B145" s="381"/>
      <c r="C145" s="120"/>
      <c r="D145" s="150"/>
    </row>
    <row r="146" spans="1:4" ht="24" customHeight="1" x14ac:dyDescent="0.2">
      <c r="A146" s="319">
        <v>137</v>
      </c>
      <c r="B146" s="381"/>
      <c r="C146" s="120"/>
      <c r="D146" s="150"/>
    </row>
    <row r="147" spans="1:4" ht="24" customHeight="1" x14ac:dyDescent="0.2">
      <c r="A147" s="319">
        <v>138</v>
      </c>
      <c r="B147" s="381"/>
      <c r="C147" s="120"/>
      <c r="D147" s="150"/>
    </row>
    <row r="148" spans="1:4" ht="24" customHeight="1" x14ac:dyDescent="0.2">
      <c r="A148" s="319">
        <v>139</v>
      </c>
      <c r="B148" s="381"/>
      <c r="C148" s="120"/>
      <c r="D148" s="150"/>
    </row>
    <row r="149" spans="1:4" ht="24" customHeight="1" x14ac:dyDescent="0.2">
      <c r="A149" s="319">
        <v>140</v>
      </c>
      <c r="B149" s="381"/>
      <c r="C149" s="120"/>
      <c r="D149" s="150"/>
    </row>
    <row r="150" spans="1:4" ht="24" customHeight="1" x14ac:dyDescent="0.2">
      <c r="A150" s="319">
        <v>141</v>
      </c>
      <c r="B150" s="381"/>
      <c r="C150" s="120"/>
      <c r="D150" s="150"/>
    </row>
    <row r="151" spans="1:4" ht="24" customHeight="1" x14ac:dyDescent="0.2">
      <c r="A151" s="319">
        <v>142</v>
      </c>
      <c r="B151" s="381"/>
      <c r="C151" s="120"/>
      <c r="D151" s="150"/>
    </row>
    <row r="152" spans="1:4" ht="24" customHeight="1" x14ac:dyDescent="0.2">
      <c r="A152" s="319">
        <v>143</v>
      </c>
      <c r="B152" s="381"/>
      <c r="C152" s="120"/>
      <c r="D152" s="150"/>
    </row>
    <row r="153" spans="1:4" ht="24" customHeight="1" x14ac:dyDescent="0.2">
      <c r="A153" s="319">
        <v>144</v>
      </c>
      <c r="B153" s="381"/>
      <c r="C153" s="120"/>
      <c r="D153" s="150"/>
    </row>
    <row r="154" spans="1:4" ht="24" customHeight="1" x14ac:dyDescent="0.2">
      <c r="A154" s="319">
        <v>145</v>
      </c>
      <c r="B154" s="381"/>
      <c r="C154" s="120"/>
      <c r="D154" s="150"/>
    </row>
    <row r="155" spans="1:4" ht="24" customHeight="1" x14ac:dyDescent="0.2">
      <c r="A155" s="319">
        <v>146</v>
      </c>
      <c r="B155" s="381"/>
      <c r="C155" s="120"/>
      <c r="D155" s="150"/>
    </row>
    <row r="156" spans="1:4" ht="24" customHeight="1" x14ac:dyDescent="0.2">
      <c r="A156" s="319">
        <v>147</v>
      </c>
      <c r="B156" s="381"/>
      <c r="C156" s="120"/>
      <c r="D156" s="150"/>
    </row>
    <row r="157" spans="1:4" ht="24" customHeight="1" x14ac:dyDescent="0.2">
      <c r="A157" s="319">
        <v>148</v>
      </c>
      <c r="B157" s="381"/>
      <c r="C157" s="120"/>
      <c r="D157" s="150"/>
    </row>
    <row r="158" spans="1:4" ht="24" customHeight="1" x14ac:dyDescent="0.2">
      <c r="A158" s="319">
        <v>149</v>
      </c>
      <c r="B158" s="381"/>
      <c r="C158" s="120"/>
      <c r="D158" s="150"/>
    </row>
    <row r="159" spans="1:4" ht="24" customHeight="1" x14ac:dyDescent="0.2">
      <c r="A159" s="319">
        <v>150</v>
      </c>
      <c r="B159" s="381"/>
      <c r="C159" s="120"/>
      <c r="D159" s="150"/>
    </row>
    <row r="160" spans="1:4" ht="24" customHeight="1" x14ac:dyDescent="0.2">
      <c r="A160" s="319">
        <v>151</v>
      </c>
      <c r="B160" s="381"/>
      <c r="C160" s="120"/>
      <c r="D160" s="150"/>
    </row>
    <row r="161" spans="1:4" ht="24" customHeight="1" x14ac:dyDescent="0.2">
      <c r="A161" s="319">
        <v>152</v>
      </c>
      <c r="B161" s="381"/>
      <c r="C161" s="120"/>
      <c r="D161" s="150"/>
    </row>
    <row r="162" spans="1:4" ht="24" customHeight="1" x14ac:dyDescent="0.2">
      <c r="A162" s="319">
        <v>153</v>
      </c>
      <c r="B162" s="381"/>
      <c r="C162" s="120"/>
      <c r="D162" s="150"/>
    </row>
    <row r="163" spans="1:4" ht="24" customHeight="1" x14ac:dyDescent="0.2">
      <c r="A163" s="319">
        <v>154</v>
      </c>
      <c r="B163" s="381"/>
      <c r="C163" s="120"/>
      <c r="D163" s="150"/>
    </row>
    <row r="164" spans="1:4" ht="24" customHeight="1" x14ac:dyDescent="0.2">
      <c r="A164" s="319">
        <v>155</v>
      </c>
      <c r="B164" s="381"/>
      <c r="C164" s="120"/>
      <c r="D164" s="150"/>
    </row>
    <row r="165" spans="1:4" ht="24" customHeight="1" x14ac:dyDescent="0.2">
      <c r="A165" s="319">
        <v>156</v>
      </c>
      <c r="B165" s="381"/>
      <c r="C165" s="120"/>
      <c r="D165" s="150"/>
    </row>
    <row r="166" spans="1:4" ht="24" customHeight="1" x14ac:dyDescent="0.2">
      <c r="A166" s="319">
        <v>157</v>
      </c>
      <c r="B166" s="381"/>
      <c r="C166" s="120"/>
      <c r="D166" s="150"/>
    </row>
    <row r="167" spans="1:4" ht="24" customHeight="1" x14ac:dyDescent="0.2">
      <c r="A167" s="319">
        <v>158</v>
      </c>
      <c r="B167" s="381"/>
      <c r="C167" s="120"/>
      <c r="D167" s="150"/>
    </row>
    <row r="168" spans="1:4" ht="24" customHeight="1" x14ac:dyDescent="0.2">
      <c r="A168" s="319">
        <v>159</v>
      </c>
      <c r="B168" s="381"/>
      <c r="C168" s="120"/>
      <c r="D168" s="150"/>
    </row>
    <row r="169" spans="1:4" ht="24" customHeight="1" x14ac:dyDescent="0.2">
      <c r="A169" s="319">
        <v>160</v>
      </c>
      <c r="B169" s="381"/>
      <c r="C169" s="120"/>
      <c r="D169" s="150"/>
    </row>
    <row r="170" spans="1:4" ht="24" customHeight="1" x14ac:dyDescent="0.2">
      <c r="A170" s="319">
        <v>161</v>
      </c>
      <c r="B170" s="381"/>
      <c r="C170" s="120"/>
      <c r="D170" s="150"/>
    </row>
    <row r="171" spans="1:4" ht="24" customHeight="1" x14ac:dyDescent="0.2">
      <c r="A171" s="319">
        <v>162</v>
      </c>
      <c r="B171" s="381"/>
      <c r="C171" s="120"/>
      <c r="D171" s="150"/>
    </row>
    <row r="172" spans="1:4" ht="24" customHeight="1" x14ac:dyDescent="0.2">
      <c r="A172" s="319">
        <v>163</v>
      </c>
      <c r="B172" s="381"/>
      <c r="C172" s="120"/>
      <c r="D172" s="150"/>
    </row>
    <row r="173" spans="1:4" ht="24" customHeight="1" x14ac:dyDescent="0.2">
      <c r="A173" s="319">
        <v>164</v>
      </c>
      <c r="B173" s="381"/>
      <c r="C173" s="120"/>
      <c r="D173" s="150"/>
    </row>
    <row r="174" spans="1:4" ht="24" customHeight="1" x14ac:dyDescent="0.2">
      <c r="A174" s="319">
        <v>165</v>
      </c>
      <c r="B174" s="381"/>
      <c r="C174" s="120"/>
      <c r="D174" s="150"/>
    </row>
    <row r="175" spans="1:4" ht="24" customHeight="1" x14ac:dyDescent="0.2">
      <c r="A175" s="319">
        <v>166</v>
      </c>
      <c r="B175" s="381"/>
      <c r="C175" s="120"/>
      <c r="D175" s="150"/>
    </row>
    <row r="176" spans="1:4" ht="24" customHeight="1" x14ac:dyDescent="0.2">
      <c r="A176" s="319">
        <v>167</v>
      </c>
      <c r="B176" s="381"/>
      <c r="C176" s="120"/>
      <c r="D176" s="150"/>
    </row>
    <row r="177" spans="1:4" ht="24" customHeight="1" x14ac:dyDescent="0.2">
      <c r="A177" s="319">
        <v>168</v>
      </c>
      <c r="B177" s="381"/>
      <c r="C177" s="120"/>
      <c r="D177" s="150"/>
    </row>
    <row r="178" spans="1:4" ht="24" customHeight="1" x14ac:dyDescent="0.2">
      <c r="A178" s="319">
        <v>169</v>
      </c>
      <c r="B178" s="381"/>
      <c r="C178" s="120"/>
      <c r="D178" s="150"/>
    </row>
    <row r="179" spans="1:4" ht="24" customHeight="1" x14ac:dyDescent="0.2">
      <c r="A179" s="319">
        <v>170</v>
      </c>
      <c r="B179" s="381"/>
      <c r="C179" s="120"/>
      <c r="D179" s="150"/>
    </row>
    <row r="180" spans="1:4" ht="24" customHeight="1" x14ac:dyDescent="0.2">
      <c r="A180" s="319">
        <v>171</v>
      </c>
      <c r="B180" s="381"/>
      <c r="C180" s="120"/>
      <c r="D180" s="150"/>
    </row>
    <row r="181" spans="1:4" ht="24" customHeight="1" x14ac:dyDescent="0.2">
      <c r="A181" s="319">
        <v>172</v>
      </c>
      <c r="B181" s="381"/>
      <c r="C181" s="120"/>
      <c r="D181" s="150"/>
    </row>
    <row r="182" spans="1:4" ht="24" customHeight="1" x14ac:dyDescent="0.2">
      <c r="A182" s="319">
        <v>173</v>
      </c>
      <c r="B182" s="381"/>
      <c r="C182" s="120"/>
      <c r="D182" s="150"/>
    </row>
    <row r="183" spans="1:4" ht="24" customHeight="1" x14ac:dyDescent="0.2">
      <c r="A183" s="319">
        <v>174</v>
      </c>
      <c r="B183" s="381"/>
      <c r="C183" s="120"/>
      <c r="D183" s="150"/>
    </row>
    <row r="184" spans="1:4" ht="24" customHeight="1" x14ac:dyDescent="0.2">
      <c r="A184" s="319">
        <v>175</v>
      </c>
      <c r="B184" s="381"/>
      <c r="C184" s="120"/>
      <c r="D184" s="150"/>
    </row>
    <row r="185" spans="1:4" ht="24" customHeight="1" x14ac:dyDescent="0.2">
      <c r="A185" s="319">
        <v>176</v>
      </c>
      <c r="B185" s="381"/>
      <c r="C185" s="120"/>
      <c r="D185" s="150"/>
    </row>
    <row r="186" spans="1:4" ht="24" customHeight="1" x14ac:dyDescent="0.2">
      <c r="A186" s="319">
        <v>177</v>
      </c>
      <c r="B186" s="381"/>
      <c r="C186" s="120"/>
      <c r="D186" s="150"/>
    </row>
    <row r="187" spans="1:4" ht="24" customHeight="1" x14ac:dyDescent="0.2">
      <c r="A187" s="319">
        <v>178</v>
      </c>
      <c r="B187" s="381"/>
      <c r="C187" s="120"/>
      <c r="D187" s="150"/>
    </row>
    <row r="188" spans="1:4" ht="24" customHeight="1" x14ac:dyDescent="0.2">
      <c r="A188" s="319">
        <v>179</v>
      </c>
      <c r="B188" s="381"/>
      <c r="C188" s="120"/>
      <c r="D188" s="150"/>
    </row>
    <row r="189" spans="1:4" ht="24" customHeight="1" x14ac:dyDescent="0.2">
      <c r="A189" s="319">
        <v>180</v>
      </c>
      <c r="B189" s="381"/>
      <c r="C189" s="120"/>
      <c r="D189" s="150"/>
    </row>
    <row r="190" spans="1:4" ht="24" customHeight="1" x14ac:dyDescent="0.2">
      <c r="A190" s="319">
        <v>181</v>
      </c>
      <c r="B190" s="381"/>
      <c r="C190" s="120"/>
      <c r="D190" s="150"/>
    </row>
    <row r="191" spans="1:4" ht="24" customHeight="1" x14ac:dyDescent="0.2">
      <c r="A191" s="319">
        <v>182</v>
      </c>
      <c r="B191" s="381"/>
      <c r="C191" s="120"/>
      <c r="D191" s="150"/>
    </row>
    <row r="192" spans="1:4" ht="24" customHeight="1" x14ac:dyDescent="0.2">
      <c r="A192" s="319">
        <v>183</v>
      </c>
      <c r="B192" s="381"/>
      <c r="C192" s="120"/>
      <c r="D192" s="150"/>
    </row>
    <row r="193" spans="1:4" ht="24" customHeight="1" x14ac:dyDescent="0.2">
      <c r="A193" s="319">
        <v>184</v>
      </c>
      <c r="B193" s="381"/>
      <c r="C193" s="120"/>
      <c r="D193" s="150"/>
    </row>
    <row r="194" spans="1:4" ht="24" customHeight="1" x14ac:dyDescent="0.2">
      <c r="A194" s="319">
        <v>185</v>
      </c>
      <c r="B194" s="381"/>
      <c r="C194" s="120"/>
      <c r="D194" s="150"/>
    </row>
    <row r="195" spans="1:4" ht="24" customHeight="1" x14ac:dyDescent="0.2">
      <c r="A195" s="319">
        <v>186</v>
      </c>
      <c r="B195" s="381"/>
      <c r="C195" s="120"/>
      <c r="D195" s="150"/>
    </row>
    <row r="196" spans="1:4" ht="24" customHeight="1" x14ac:dyDescent="0.2">
      <c r="A196" s="319">
        <v>187</v>
      </c>
      <c r="B196" s="381"/>
      <c r="C196" s="120"/>
      <c r="D196" s="150"/>
    </row>
    <row r="197" spans="1:4" ht="24" customHeight="1" x14ac:dyDescent="0.2">
      <c r="A197" s="319">
        <v>188</v>
      </c>
      <c r="B197" s="381"/>
      <c r="C197" s="120"/>
      <c r="D197" s="150"/>
    </row>
    <row r="198" spans="1:4" ht="24" customHeight="1" x14ac:dyDescent="0.2">
      <c r="A198" s="319">
        <v>189</v>
      </c>
      <c r="B198" s="381"/>
      <c r="C198" s="120"/>
      <c r="D198" s="150"/>
    </row>
    <row r="199" spans="1:4" ht="24" customHeight="1" x14ac:dyDescent="0.2">
      <c r="A199" s="319">
        <v>190</v>
      </c>
      <c r="B199" s="381"/>
      <c r="C199" s="120"/>
      <c r="D199" s="150"/>
    </row>
    <row r="200" spans="1:4" ht="24" customHeight="1" x14ac:dyDescent="0.2">
      <c r="A200" s="319">
        <v>191</v>
      </c>
      <c r="B200" s="381"/>
      <c r="C200" s="120"/>
      <c r="D200" s="150"/>
    </row>
    <row r="201" spans="1:4" ht="24" customHeight="1" x14ac:dyDescent="0.2">
      <c r="A201" s="319">
        <v>192</v>
      </c>
      <c r="B201" s="381"/>
      <c r="C201" s="120"/>
      <c r="D201" s="150"/>
    </row>
    <row r="202" spans="1:4" ht="24" customHeight="1" x14ac:dyDescent="0.2">
      <c r="A202" s="319">
        <v>193</v>
      </c>
      <c r="B202" s="381"/>
      <c r="C202" s="120"/>
      <c r="D202" s="150"/>
    </row>
    <row r="203" spans="1:4" ht="24" customHeight="1" x14ac:dyDescent="0.2">
      <c r="A203" s="319">
        <v>194</v>
      </c>
      <c r="B203" s="381"/>
      <c r="C203" s="120"/>
      <c r="D203" s="150"/>
    </row>
    <row r="204" spans="1:4" ht="24" customHeight="1" x14ac:dyDescent="0.2">
      <c r="A204" s="319">
        <v>195</v>
      </c>
      <c r="B204" s="381"/>
      <c r="C204" s="120"/>
      <c r="D204" s="150"/>
    </row>
    <row r="205" spans="1:4" ht="24" customHeight="1" x14ac:dyDescent="0.2">
      <c r="A205" s="319">
        <v>196</v>
      </c>
      <c r="B205" s="381"/>
      <c r="C205" s="120"/>
      <c r="D205" s="150"/>
    </row>
    <row r="206" spans="1:4" ht="24" customHeight="1" x14ac:dyDescent="0.2">
      <c r="A206" s="319">
        <v>197</v>
      </c>
      <c r="B206" s="381"/>
      <c r="C206" s="120"/>
      <c r="D206" s="150"/>
    </row>
    <row r="207" spans="1:4" ht="24" customHeight="1" x14ac:dyDescent="0.2">
      <c r="A207" s="319">
        <v>198</v>
      </c>
      <c r="B207" s="381"/>
      <c r="C207" s="120"/>
      <c r="D207" s="150"/>
    </row>
    <row r="208" spans="1:4" ht="24" customHeight="1" x14ac:dyDescent="0.2">
      <c r="A208" s="319">
        <v>199</v>
      </c>
      <c r="B208" s="381"/>
      <c r="C208" s="120"/>
      <c r="D208" s="150"/>
    </row>
    <row r="209" spans="1:4" ht="24" customHeight="1" x14ac:dyDescent="0.2">
      <c r="A209" s="319">
        <v>200</v>
      </c>
      <c r="B209" s="381"/>
      <c r="C209" s="120"/>
      <c r="D209" s="150"/>
    </row>
    <row r="210" spans="1:4" ht="24" customHeight="1" x14ac:dyDescent="0.2">
      <c r="A210" s="319">
        <v>201</v>
      </c>
      <c r="B210" s="381"/>
      <c r="C210" s="120"/>
      <c r="D210" s="150"/>
    </row>
    <row r="211" spans="1:4" ht="24" customHeight="1" x14ac:dyDescent="0.2">
      <c r="A211" s="319">
        <v>202</v>
      </c>
      <c r="B211" s="381"/>
      <c r="C211" s="120"/>
      <c r="D211" s="150"/>
    </row>
    <row r="212" spans="1:4" ht="24" customHeight="1" x14ac:dyDescent="0.2">
      <c r="A212" s="319">
        <v>203</v>
      </c>
      <c r="B212" s="381"/>
      <c r="C212" s="120"/>
      <c r="D212" s="150"/>
    </row>
    <row r="213" spans="1:4" ht="24" customHeight="1" x14ac:dyDescent="0.2">
      <c r="A213" s="319">
        <v>204</v>
      </c>
      <c r="B213" s="381"/>
      <c r="C213" s="120"/>
      <c r="D213" s="150"/>
    </row>
    <row r="214" spans="1:4" ht="24" customHeight="1" x14ac:dyDescent="0.2">
      <c r="A214" s="319">
        <v>205</v>
      </c>
      <c r="B214" s="381"/>
      <c r="C214" s="120"/>
      <c r="D214" s="150"/>
    </row>
    <row r="215" spans="1:4" ht="24" customHeight="1" x14ac:dyDescent="0.2">
      <c r="A215" s="319">
        <v>206</v>
      </c>
      <c r="B215" s="381"/>
      <c r="C215" s="120"/>
      <c r="D215" s="150"/>
    </row>
    <row r="216" spans="1:4" ht="24" customHeight="1" x14ac:dyDescent="0.2">
      <c r="A216" s="319">
        <v>207</v>
      </c>
      <c r="B216" s="381"/>
      <c r="C216" s="120"/>
      <c r="D216" s="150"/>
    </row>
    <row r="217" spans="1:4" ht="24" customHeight="1" x14ac:dyDescent="0.2">
      <c r="A217" s="319">
        <v>208</v>
      </c>
      <c r="B217" s="381"/>
      <c r="C217" s="120"/>
      <c r="D217" s="150"/>
    </row>
    <row r="218" spans="1:4" ht="24" customHeight="1" x14ac:dyDescent="0.2">
      <c r="A218" s="319">
        <v>209</v>
      </c>
      <c r="B218" s="381"/>
      <c r="C218" s="120"/>
      <c r="D218" s="150"/>
    </row>
    <row r="219" spans="1:4" ht="24" customHeight="1" x14ac:dyDescent="0.2">
      <c r="A219" s="319">
        <v>210</v>
      </c>
      <c r="B219" s="381"/>
      <c r="C219" s="120"/>
      <c r="D219" s="150"/>
    </row>
    <row r="220" spans="1:4" ht="24" customHeight="1" x14ac:dyDescent="0.2">
      <c r="A220" s="319">
        <v>211</v>
      </c>
      <c r="B220" s="381"/>
      <c r="C220" s="120"/>
      <c r="D220" s="150"/>
    </row>
    <row r="221" spans="1:4" ht="24" customHeight="1" x14ac:dyDescent="0.2">
      <c r="A221" s="319">
        <v>212</v>
      </c>
      <c r="B221" s="381"/>
      <c r="C221" s="120"/>
      <c r="D221" s="150"/>
    </row>
    <row r="222" spans="1:4" ht="24" customHeight="1" x14ac:dyDescent="0.2">
      <c r="A222" s="319">
        <v>213</v>
      </c>
      <c r="B222" s="381"/>
      <c r="C222" s="120"/>
      <c r="D222" s="150"/>
    </row>
    <row r="223" spans="1:4" ht="24" customHeight="1" x14ac:dyDescent="0.2">
      <c r="A223" s="319">
        <v>214</v>
      </c>
      <c r="B223" s="381"/>
      <c r="C223" s="120"/>
      <c r="D223" s="150"/>
    </row>
    <row r="224" spans="1:4" ht="24" customHeight="1" x14ac:dyDescent="0.2">
      <c r="A224" s="319">
        <v>215</v>
      </c>
      <c r="B224" s="381"/>
      <c r="C224" s="120"/>
      <c r="D224" s="150"/>
    </row>
    <row r="225" spans="1:4" ht="24" customHeight="1" x14ac:dyDescent="0.2">
      <c r="A225" s="319">
        <v>216</v>
      </c>
      <c r="B225" s="381"/>
      <c r="C225" s="120"/>
      <c r="D225" s="150"/>
    </row>
    <row r="226" spans="1:4" ht="24" customHeight="1" x14ac:dyDescent="0.2">
      <c r="A226" s="319">
        <v>217</v>
      </c>
      <c r="B226" s="381"/>
      <c r="C226" s="120"/>
      <c r="D226" s="150"/>
    </row>
    <row r="227" spans="1:4" ht="24" customHeight="1" x14ac:dyDescent="0.2">
      <c r="A227" s="319">
        <v>218</v>
      </c>
      <c r="B227" s="381"/>
      <c r="C227" s="120"/>
      <c r="D227" s="150"/>
    </row>
    <row r="228" spans="1:4" ht="24" customHeight="1" x14ac:dyDescent="0.2">
      <c r="A228" s="319">
        <v>219</v>
      </c>
      <c r="B228" s="381"/>
      <c r="C228" s="120"/>
      <c r="D228" s="150"/>
    </row>
    <row r="229" spans="1:4" ht="24" customHeight="1" x14ac:dyDescent="0.2">
      <c r="A229" s="319">
        <v>220</v>
      </c>
      <c r="B229" s="381"/>
      <c r="C229" s="120"/>
      <c r="D229" s="150"/>
    </row>
    <row r="230" spans="1:4" ht="24" customHeight="1" x14ac:dyDescent="0.2">
      <c r="A230" s="319">
        <v>221</v>
      </c>
      <c r="B230" s="381"/>
      <c r="C230" s="120"/>
      <c r="D230" s="150"/>
    </row>
    <row r="231" spans="1:4" ht="24" customHeight="1" x14ac:dyDescent="0.2">
      <c r="A231" s="319">
        <v>222</v>
      </c>
      <c r="B231" s="381"/>
      <c r="C231" s="120"/>
      <c r="D231" s="150"/>
    </row>
    <row r="232" spans="1:4" ht="24" customHeight="1" x14ac:dyDescent="0.2">
      <c r="A232" s="319">
        <v>223</v>
      </c>
      <c r="B232" s="381"/>
      <c r="C232" s="120"/>
      <c r="D232" s="150"/>
    </row>
    <row r="233" spans="1:4" ht="24" customHeight="1" x14ac:dyDescent="0.2">
      <c r="A233" s="319">
        <v>224</v>
      </c>
      <c r="B233" s="381"/>
      <c r="C233" s="120"/>
      <c r="D233" s="150"/>
    </row>
    <row r="234" spans="1:4" ht="24" customHeight="1" x14ac:dyDescent="0.2">
      <c r="A234" s="319">
        <v>225</v>
      </c>
      <c r="B234" s="381"/>
      <c r="C234" s="120"/>
      <c r="D234" s="150"/>
    </row>
    <row r="235" spans="1:4" ht="24" customHeight="1" x14ac:dyDescent="0.2">
      <c r="A235" s="319">
        <v>226</v>
      </c>
      <c r="B235" s="381"/>
      <c r="C235" s="120"/>
      <c r="D235" s="150"/>
    </row>
    <row r="236" spans="1:4" ht="24" customHeight="1" x14ac:dyDescent="0.2">
      <c r="A236" s="319">
        <v>227</v>
      </c>
      <c r="B236" s="381"/>
      <c r="C236" s="120"/>
      <c r="D236" s="150"/>
    </row>
    <row r="237" spans="1:4" ht="24" customHeight="1" x14ac:dyDescent="0.2">
      <c r="A237" s="319">
        <v>228</v>
      </c>
      <c r="B237" s="381"/>
      <c r="C237" s="120"/>
      <c r="D237" s="150"/>
    </row>
    <row r="238" spans="1:4" ht="24" customHeight="1" x14ac:dyDescent="0.2">
      <c r="A238" s="319">
        <v>229</v>
      </c>
      <c r="B238" s="381"/>
      <c r="C238" s="120"/>
      <c r="D238" s="150"/>
    </row>
    <row r="239" spans="1:4" ht="24" customHeight="1" x14ac:dyDescent="0.2">
      <c r="A239" s="319">
        <v>230</v>
      </c>
      <c r="B239" s="381"/>
      <c r="C239" s="120"/>
      <c r="D239" s="150"/>
    </row>
    <row r="240" spans="1:4" ht="24" customHeight="1" x14ac:dyDescent="0.2">
      <c r="A240" s="319">
        <v>231</v>
      </c>
      <c r="B240" s="381"/>
      <c r="C240" s="120"/>
      <c r="D240" s="150"/>
    </row>
    <row r="241" spans="1:4" ht="24" customHeight="1" x14ac:dyDescent="0.2">
      <c r="A241" s="319">
        <v>232</v>
      </c>
      <c r="B241" s="381"/>
      <c r="C241" s="120"/>
      <c r="D241" s="150"/>
    </row>
    <row r="242" spans="1:4" ht="24" customHeight="1" x14ac:dyDescent="0.2">
      <c r="A242" s="319">
        <v>233</v>
      </c>
      <c r="B242" s="381"/>
      <c r="C242" s="120"/>
      <c r="D242" s="150"/>
    </row>
    <row r="243" spans="1:4" ht="24" customHeight="1" x14ac:dyDescent="0.2">
      <c r="A243" s="319">
        <v>234</v>
      </c>
      <c r="B243" s="381"/>
      <c r="C243" s="120"/>
      <c r="D243" s="150"/>
    </row>
    <row r="244" spans="1:4" ht="24" customHeight="1" x14ac:dyDescent="0.2">
      <c r="A244" s="319">
        <v>235</v>
      </c>
      <c r="B244" s="381"/>
      <c r="C244" s="120"/>
      <c r="D244" s="150"/>
    </row>
    <row r="245" spans="1:4" ht="24" customHeight="1" x14ac:dyDescent="0.2">
      <c r="A245" s="319">
        <v>236</v>
      </c>
      <c r="B245" s="381"/>
      <c r="C245" s="120"/>
      <c r="D245" s="150"/>
    </row>
    <row r="246" spans="1:4" ht="24" customHeight="1" x14ac:dyDescent="0.2">
      <c r="A246" s="319">
        <v>237</v>
      </c>
      <c r="B246" s="381"/>
      <c r="C246" s="120"/>
      <c r="D246" s="150"/>
    </row>
    <row r="247" spans="1:4" ht="24" customHeight="1" x14ac:dyDescent="0.2">
      <c r="A247" s="319">
        <v>238</v>
      </c>
      <c r="B247" s="381"/>
      <c r="C247" s="120"/>
      <c r="D247" s="150"/>
    </row>
    <row r="248" spans="1:4" ht="24" customHeight="1" x14ac:dyDescent="0.2">
      <c r="A248" s="319">
        <v>239</v>
      </c>
      <c r="B248" s="381"/>
      <c r="C248" s="120"/>
      <c r="D248" s="150"/>
    </row>
    <row r="249" spans="1:4" ht="24" customHeight="1" x14ac:dyDescent="0.2">
      <c r="A249" s="319">
        <v>240</v>
      </c>
      <c r="B249" s="381"/>
      <c r="C249" s="120"/>
      <c r="D249" s="150"/>
    </row>
    <row r="250" spans="1:4" ht="24" customHeight="1" x14ac:dyDescent="0.2">
      <c r="A250" s="319">
        <v>241</v>
      </c>
      <c r="B250" s="381"/>
      <c r="C250" s="120"/>
      <c r="D250" s="150"/>
    </row>
    <row r="251" spans="1:4" ht="24" customHeight="1" x14ac:dyDescent="0.2">
      <c r="A251" s="319">
        <v>242</v>
      </c>
      <c r="B251" s="381"/>
      <c r="C251" s="120"/>
      <c r="D251" s="150"/>
    </row>
    <row r="252" spans="1:4" ht="24" customHeight="1" x14ac:dyDescent="0.2">
      <c r="A252" s="319">
        <v>243</v>
      </c>
      <c r="B252" s="381"/>
      <c r="C252" s="120"/>
      <c r="D252" s="150"/>
    </row>
    <row r="253" spans="1:4" ht="24" customHeight="1" x14ac:dyDescent="0.2">
      <c r="A253" s="319">
        <v>244</v>
      </c>
      <c r="B253" s="381"/>
      <c r="C253" s="120"/>
      <c r="D253" s="150"/>
    </row>
    <row r="254" spans="1:4" ht="24" customHeight="1" x14ac:dyDescent="0.2">
      <c r="A254" s="319">
        <v>245</v>
      </c>
      <c r="B254" s="381"/>
      <c r="C254" s="120"/>
      <c r="D254" s="150"/>
    </row>
    <row r="255" spans="1:4" ht="24" customHeight="1" x14ac:dyDescent="0.2">
      <c r="A255" s="319">
        <v>246</v>
      </c>
      <c r="B255" s="381"/>
      <c r="C255" s="120"/>
      <c r="D255" s="150"/>
    </row>
    <row r="256" spans="1:4" ht="24" customHeight="1" x14ac:dyDescent="0.2">
      <c r="A256" s="319">
        <v>247</v>
      </c>
      <c r="B256" s="381"/>
      <c r="C256" s="120"/>
      <c r="D256" s="150"/>
    </row>
    <row r="257" spans="1:4" ht="24" customHeight="1" x14ac:dyDescent="0.2">
      <c r="A257" s="319">
        <v>248</v>
      </c>
      <c r="B257" s="381"/>
      <c r="C257" s="120"/>
      <c r="D257" s="150"/>
    </row>
    <row r="258" spans="1:4" ht="24" customHeight="1" x14ac:dyDescent="0.2">
      <c r="A258" s="319">
        <v>249</v>
      </c>
      <c r="B258" s="381"/>
      <c r="C258" s="120"/>
      <c r="D258" s="150"/>
    </row>
    <row r="259" spans="1:4" ht="24" customHeight="1" x14ac:dyDescent="0.2">
      <c r="A259" s="319">
        <v>250</v>
      </c>
      <c r="B259" s="381"/>
      <c r="C259" s="120"/>
      <c r="D259" s="150"/>
    </row>
    <row r="260" spans="1:4" ht="28.2" hidden="1" customHeight="1" thickBot="1" x14ac:dyDescent="0.25">
      <c r="A260" s="581" t="s">
        <v>15</v>
      </c>
      <c r="B260" s="582"/>
      <c r="C260" s="320">
        <f>COUNTIF(C10:C259,"*")</f>
        <v>0</v>
      </c>
      <c r="D260" s="320">
        <f>D261+D264</f>
        <v>0</v>
      </c>
    </row>
    <row r="261" spans="1:4" ht="13.8" hidden="1" thickBot="1" x14ac:dyDescent="0.25">
      <c r="A261" s="321"/>
      <c r="B261" s="1"/>
      <c r="C261" s="1"/>
      <c r="D261" s="320">
        <f>COUNTIF(D10:D259,"〇　在籍")</f>
        <v>0</v>
      </c>
    </row>
    <row r="262" spans="1:4" ht="18" hidden="1" customHeight="1" thickBot="1" x14ac:dyDescent="0.25">
      <c r="A262" s="321"/>
      <c r="B262" s="1"/>
      <c r="C262" s="577" t="s">
        <v>77</v>
      </c>
      <c r="D262" s="578"/>
    </row>
    <row r="263" spans="1:4" ht="21.6" hidden="1" customHeight="1" thickTop="1" thickBot="1" x14ac:dyDescent="0.25">
      <c r="A263" s="321"/>
      <c r="B263" s="1"/>
      <c r="C263" s="579" t="e">
        <f>#REF!/C260</f>
        <v>#REF!</v>
      </c>
      <c r="D263" s="580"/>
    </row>
    <row r="264" spans="1:4" ht="13.8" hidden="1" thickBot="1" x14ac:dyDescent="0.25">
      <c r="A264" s="321"/>
      <c r="B264" s="1"/>
      <c r="C264" s="1"/>
      <c r="D264" s="322">
        <f>COUNTIF(D10:D259,"〇　当該法人の他施設に異動")</f>
        <v>0</v>
      </c>
    </row>
  </sheetData>
  <sheetProtection password="CC3D"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formula1>$I$10:$I$11</formula1>
    </dataValidation>
    <dataValidation type="list" allowBlank="1" showInputMessage="1" showErrorMessage="1" sqref="D10:D259">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19"/>
  <sheetViews>
    <sheetView showGridLines="0" view="pageBreakPreview" zoomScaleNormal="100" zoomScaleSheetLayoutView="100" workbookViewId="0">
      <selection activeCell="B2" sqref="B2:L4"/>
    </sheetView>
  </sheetViews>
  <sheetFormatPr defaultColWidth="9" defaultRowHeight="13.2" x14ac:dyDescent="0.2"/>
  <cols>
    <col min="1" max="20" width="2.44140625" style="164" customWidth="1"/>
    <col min="21" max="21" width="3.21875" style="164" customWidth="1"/>
    <col min="22" max="23" width="2.44140625" style="164" customWidth="1"/>
    <col min="24" max="34" width="2.77734375" style="164" customWidth="1"/>
    <col min="35" max="36" width="2.44140625" style="164" customWidth="1"/>
    <col min="37" max="37" width="3.88671875" style="164" customWidth="1"/>
    <col min="38" max="39" width="9" style="164"/>
    <col min="40" max="41" width="9" style="164" customWidth="1"/>
    <col min="42" max="16384" width="9" style="164"/>
  </cols>
  <sheetData>
    <row r="1" spans="2:48" ht="13.8" thickBot="1" x14ac:dyDescent="0.25"/>
    <row r="2" spans="2:48" ht="15.75" customHeight="1" x14ac:dyDescent="0.2">
      <c r="B2" s="546" t="s">
        <v>325</v>
      </c>
      <c r="C2" s="547"/>
      <c r="D2" s="547"/>
      <c r="E2" s="547"/>
      <c r="F2" s="547"/>
      <c r="G2" s="547"/>
      <c r="H2" s="547"/>
      <c r="I2" s="547"/>
      <c r="J2" s="547"/>
      <c r="K2" s="547"/>
      <c r="L2" s="548"/>
      <c r="M2" s="325"/>
      <c r="N2" s="325"/>
      <c r="O2" s="325"/>
      <c r="P2" s="325"/>
      <c r="Q2" s="325"/>
      <c r="R2" s="294" t="s">
        <v>399</v>
      </c>
      <c r="S2" s="295"/>
      <c r="T2" s="295"/>
      <c r="U2" s="295"/>
      <c r="V2" s="295"/>
      <c r="W2" s="295"/>
      <c r="X2" s="295"/>
      <c r="Y2" s="295"/>
      <c r="Z2" s="295"/>
      <c r="AA2" s="295"/>
      <c r="AB2" s="295"/>
      <c r="AC2" s="295"/>
      <c r="AD2" s="295"/>
      <c r="AE2" s="295"/>
      <c r="AF2" s="295"/>
      <c r="AG2" s="295"/>
      <c r="AH2" s="306"/>
      <c r="AI2" s="300"/>
    </row>
    <row r="3" spans="2:48" ht="15.75" customHeight="1" thickBot="1" x14ac:dyDescent="0.25">
      <c r="B3" s="549"/>
      <c r="C3" s="550"/>
      <c r="D3" s="550"/>
      <c r="E3" s="550"/>
      <c r="F3" s="550"/>
      <c r="G3" s="550"/>
      <c r="H3" s="550"/>
      <c r="I3" s="550"/>
      <c r="J3" s="550"/>
      <c r="K3" s="550"/>
      <c r="L3" s="551"/>
      <c r="M3" s="325"/>
      <c r="N3" s="325"/>
      <c r="O3" s="325"/>
      <c r="P3" s="325"/>
      <c r="Q3" s="325"/>
      <c r="R3" s="297" t="s">
        <v>430</v>
      </c>
      <c r="S3" s="298"/>
      <c r="T3" s="298"/>
      <c r="U3" s="298"/>
      <c r="V3" s="298"/>
      <c r="W3" s="298"/>
      <c r="X3" s="298"/>
      <c r="Y3" s="298"/>
      <c r="Z3" s="298"/>
      <c r="AA3" s="298"/>
      <c r="AB3" s="298"/>
      <c r="AC3" s="298"/>
      <c r="AD3" s="298"/>
      <c r="AE3" s="298"/>
      <c r="AF3" s="298"/>
      <c r="AG3" s="298"/>
      <c r="AH3" s="326"/>
      <c r="AI3" s="300"/>
    </row>
    <row r="4" spans="2:48" ht="13.95" customHeight="1" thickBot="1" x14ac:dyDescent="0.25">
      <c r="B4" s="552"/>
      <c r="C4" s="553"/>
      <c r="D4" s="553"/>
      <c r="E4" s="553"/>
      <c r="F4" s="553"/>
      <c r="G4" s="553"/>
      <c r="H4" s="553"/>
      <c r="I4" s="553"/>
      <c r="J4" s="553"/>
      <c r="K4" s="553"/>
      <c r="L4" s="554"/>
      <c r="AL4" s="305"/>
      <c r="AM4" s="305"/>
      <c r="AN4" s="305"/>
      <c r="AP4" s="305"/>
    </row>
    <row r="5" spans="2:48" ht="16.2" x14ac:dyDescent="0.2">
      <c r="B5" s="327"/>
      <c r="C5" s="327"/>
      <c r="D5" s="327"/>
      <c r="E5" s="327"/>
      <c r="F5" s="327"/>
      <c r="G5" s="327"/>
      <c r="H5" s="327"/>
      <c r="I5" s="327"/>
      <c r="J5" s="327"/>
      <c r="AL5" s="305"/>
      <c r="AM5" s="305"/>
      <c r="AN5" s="305" t="s">
        <v>331</v>
      </c>
      <c r="AP5" s="305"/>
      <c r="AQ5" s="328"/>
      <c r="AR5" s="328"/>
      <c r="AS5" s="328"/>
      <c r="AT5" s="328"/>
      <c r="AU5" s="328"/>
      <c r="AV5" s="328"/>
    </row>
    <row r="6" spans="2:48" ht="13.5" customHeight="1" x14ac:dyDescent="0.2">
      <c r="B6" s="555" t="s">
        <v>306</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M6" s="305"/>
      <c r="AN6" s="305" t="s">
        <v>332</v>
      </c>
      <c r="AP6" s="305"/>
      <c r="AQ6" s="328"/>
      <c r="AR6" s="328"/>
      <c r="AS6" s="328"/>
      <c r="AT6" s="328"/>
      <c r="AU6" s="328"/>
      <c r="AV6" s="328"/>
    </row>
    <row r="7" spans="2:48"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M7" s="305"/>
      <c r="AN7" s="305"/>
      <c r="AO7" s="305" t="s">
        <v>329</v>
      </c>
      <c r="AP7" s="305"/>
      <c r="AQ7" s="328"/>
      <c r="AR7" s="328"/>
      <c r="AS7" s="328"/>
      <c r="AT7" s="328"/>
      <c r="AU7" s="328"/>
      <c r="AV7" s="328"/>
    </row>
    <row r="8" spans="2:48" ht="16.2" x14ac:dyDescent="0.2">
      <c r="B8" s="327"/>
      <c r="C8" s="327"/>
      <c r="D8" s="327"/>
      <c r="E8" s="327"/>
      <c r="F8" s="327"/>
      <c r="G8" s="327"/>
      <c r="H8" s="327"/>
      <c r="I8" s="327"/>
      <c r="J8" s="327"/>
      <c r="AK8" s="329"/>
      <c r="AL8" s="329"/>
      <c r="AM8" s="329"/>
      <c r="AO8" s="305" t="s">
        <v>334</v>
      </c>
      <c r="AP8" s="329"/>
      <c r="AQ8" s="329"/>
      <c r="AR8" s="328"/>
      <c r="AS8" s="328"/>
      <c r="AT8" s="328"/>
      <c r="AU8" s="328"/>
      <c r="AV8" s="328"/>
    </row>
    <row r="9" spans="2:48" s="330" customFormat="1" ht="13.8" thickBot="1" x14ac:dyDescent="0.25">
      <c r="B9" s="164" t="s">
        <v>344</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K9" s="329"/>
      <c r="AL9" s="329"/>
      <c r="AM9" s="329"/>
      <c r="AN9" s="329"/>
      <c r="AP9" s="329"/>
      <c r="AQ9" s="329"/>
      <c r="AR9" s="328"/>
      <c r="AS9" s="328"/>
      <c r="AT9" s="328"/>
      <c r="AU9" s="328"/>
      <c r="AV9" s="328"/>
    </row>
    <row r="10" spans="2:48" ht="60" customHeight="1" thickTop="1" thickBot="1" x14ac:dyDescent="0.25">
      <c r="B10" s="598" t="s">
        <v>330</v>
      </c>
      <c r="C10" s="599"/>
      <c r="D10" s="599"/>
      <c r="E10" s="599"/>
      <c r="F10" s="599"/>
      <c r="G10" s="599"/>
      <c r="H10" s="599"/>
      <c r="I10" s="599"/>
      <c r="J10" s="599"/>
      <c r="K10" s="599"/>
      <c r="L10" s="599"/>
      <c r="M10" s="599"/>
      <c r="N10" s="599"/>
      <c r="O10" s="599"/>
      <c r="P10" s="599"/>
      <c r="Q10" s="599"/>
      <c r="R10" s="599"/>
      <c r="S10" s="599"/>
      <c r="T10" s="599"/>
      <c r="U10" s="599"/>
      <c r="V10" s="599"/>
      <c r="W10" s="600"/>
      <c r="X10" s="601"/>
      <c r="Y10" s="602"/>
      <c r="Z10" s="602"/>
      <c r="AA10" s="602"/>
      <c r="AB10" s="602"/>
      <c r="AC10" s="602"/>
      <c r="AD10" s="602"/>
      <c r="AE10" s="602"/>
      <c r="AF10" s="602"/>
      <c r="AG10" s="602"/>
      <c r="AH10" s="603"/>
      <c r="AK10" s="331"/>
      <c r="AL10" s="329"/>
      <c r="AM10" s="329"/>
      <c r="AN10" s="329"/>
      <c r="AP10" s="329"/>
      <c r="AQ10" s="329"/>
      <c r="AR10" s="328"/>
      <c r="AS10" s="328"/>
      <c r="AT10" s="328"/>
      <c r="AU10" s="328"/>
      <c r="AV10" s="328"/>
    </row>
    <row r="11" spans="2:48" ht="60" customHeight="1" thickTop="1" thickBot="1" x14ac:dyDescent="0.25">
      <c r="B11" s="604" t="s">
        <v>431</v>
      </c>
      <c r="C11" s="605"/>
      <c r="D11" s="605"/>
      <c r="E11" s="605"/>
      <c r="F11" s="605"/>
      <c r="G11" s="605"/>
      <c r="H11" s="605"/>
      <c r="I11" s="605"/>
      <c r="J11" s="605"/>
      <c r="K11" s="605"/>
      <c r="L11" s="605"/>
      <c r="M11" s="605"/>
      <c r="N11" s="605"/>
      <c r="O11" s="605"/>
      <c r="P11" s="605"/>
      <c r="Q11" s="605"/>
      <c r="R11" s="605"/>
      <c r="S11" s="605"/>
      <c r="T11" s="605"/>
      <c r="U11" s="605"/>
      <c r="V11" s="605"/>
      <c r="W11" s="605"/>
      <c r="X11" s="601"/>
      <c r="Y11" s="602"/>
      <c r="Z11" s="602"/>
      <c r="AA11" s="602"/>
      <c r="AB11" s="602"/>
      <c r="AC11" s="602"/>
      <c r="AD11" s="602"/>
      <c r="AE11" s="602"/>
      <c r="AF11" s="602"/>
      <c r="AG11" s="602"/>
      <c r="AH11" s="603"/>
      <c r="AK11" s="331"/>
      <c r="AL11" s="329"/>
      <c r="AM11" s="329"/>
      <c r="AN11" s="329"/>
      <c r="AP11" s="329"/>
      <c r="AQ11" s="329"/>
      <c r="AR11" s="328"/>
      <c r="AS11" s="328"/>
      <c r="AT11" s="328"/>
      <c r="AU11" s="328"/>
      <c r="AV11" s="328"/>
    </row>
    <row r="12" spans="2:48" ht="60" customHeight="1" thickTop="1" x14ac:dyDescent="0.2">
      <c r="B12" s="537" t="s">
        <v>16</v>
      </c>
      <c r="C12" s="538"/>
      <c r="D12" s="538"/>
      <c r="E12" s="538"/>
      <c r="F12" s="538"/>
      <c r="G12" s="538"/>
      <c r="H12" s="538"/>
      <c r="I12" s="538"/>
      <c r="J12" s="538"/>
      <c r="K12" s="538"/>
      <c r="L12" s="538"/>
      <c r="M12" s="538"/>
      <c r="N12" s="538"/>
      <c r="O12" s="538"/>
      <c r="P12" s="538"/>
      <c r="Q12" s="538"/>
      <c r="R12" s="538"/>
      <c r="S12" s="538"/>
      <c r="T12" s="538"/>
      <c r="U12" s="538"/>
      <c r="V12" s="538"/>
      <c r="W12" s="538"/>
      <c r="X12" s="589" t="str">
        <f>IF(AND(X10="構築している"),"算定可","算定不可")</f>
        <v>算定不可</v>
      </c>
      <c r="Y12" s="589"/>
      <c r="Z12" s="589"/>
      <c r="AA12" s="589"/>
      <c r="AB12" s="589"/>
      <c r="AC12" s="589"/>
      <c r="AD12" s="589"/>
      <c r="AE12" s="589"/>
      <c r="AF12" s="589"/>
      <c r="AG12" s="590"/>
      <c r="AH12" s="591"/>
      <c r="AK12" s="329"/>
      <c r="AL12" s="329"/>
      <c r="AM12" s="329"/>
      <c r="AN12" s="329"/>
      <c r="AO12" s="329"/>
      <c r="AP12" s="329"/>
      <c r="AQ12" s="329"/>
      <c r="AR12" s="328"/>
      <c r="AS12" s="328"/>
      <c r="AT12" s="328"/>
      <c r="AU12" s="328"/>
      <c r="AV12" s="328"/>
    </row>
    <row r="13" spans="2:48" ht="60" customHeight="1" thickBot="1" x14ac:dyDescent="0.25">
      <c r="B13" s="595" t="s">
        <v>333</v>
      </c>
      <c r="C13" s="596"/>
      <c r="D13" s="596"/>
      <c r="E13" s="596"/>
      <c r="F13" s="596"/>
      <c r="G13" s="596"/>
      <c r="H13" s="596"/>
      <c r="I13" s="596"/>
      <c r="J13" s="596"/>
      <c r="K13" s="596"/>
      <c r="L13" s="596"/>
      <c r="M13" s="596"/>
      <c r="N13" s="596"/>
      <c r="O13" s="596"/>
      <c r="P13" s="596"/>
      <c r="Q13" s="596"/>
      <c r="R13" s="596"/>
      <c r="S13" s="596"/>
      <c r="T13" s="596"/>
      <c r="U13" s="596"/>
      <c r="V13" s="596"/>
      <c r="W13" s="597"/>
      <c r="X13" s="592">
        <f>IF(X12="算定可",3,0)</f>
        <v>0</v>
      </c>
      <c r="Y13" s="593"/>
      <c r="Z13" s="593"/>
      <c r="AA13" s="593"/>
      <c r="AB13" s="593"/>
      <c r="AC13" s="593"/>
      <c r="AD13" s="593"/>
      <c r="AE13" s="593"/>
      <c r="AF13" s="593"/>
      <c r="AG13" s="593"/>
      <c r="AH13" s="594"/>
      <c r="AK13" s="329"/>
      <c r="AL13" s="329"/>
      <c r="AM13" s="329"/>
      <c r="AN13" s="329"/>
      <c r="AO13" s="329"/>
      <c r="AP13" s="329"/>
      <c r="AQ13" s="329"/>
      <c r="AR13" s="328"/>
      <c r="AS13" s="328"/>
      <c r="AT13" s="328"/>
      <c r="AU13" s="328"/>
      <c r="AV13" s="328"/>
    </row>
    <row r="14" spans="2:48" ht="13.5" customHeight="1" x14ac:dyDescent="0.2">
      <c r="B14" s="332"/>
      <c r="C14" s="332"/>
      <c r="D14" s="332"/>
      <c r="E14" s="332"/>
      <c r="F14" s="332"/>
      <c r="G14" s="332"/>
      <c r="H14" s="332"/>
      <c r="I14" s="332"/>
      <c r="J14" s="332"/>
      <c r="K14" s="333"/>
      <c r="L14" s="333"/>
      <c r="M14" s="333"/>
      <c r="N14" s="333"/>
      <c r="O14" s="333"/>
      <c r="P14" s="333"/>
      <c r="Q14" s="333"/>
      <c r="R14" s="333"/>
      <c r="S14" s="333"/>
      <c r="T14" s="333"/>
      <c r="U14" s="333"/>
      <c r="V14" s="333"/>
      <c r="W14" s="333"/>
      <c r="X14" s="333"/>
      <c r="Y14" s="333"/>
      <c r="Z14" s="333"/>
      <c r="AA14" s="333"/>
      <c r="AB14" s="333"/>
      <c r="AC14" s="333"/>
      <c r="AD14" s="333"/>
      <c r="AE14" s="333"/>
      <c r="AK14" s="329"/>
      <c r="AL14" s="329"/>
      <c r="AM14" s="329"/>
      <c r="AN14" s="329"/>
      <c r="AO14" s="329"/>
      <c r="AP14" s="329"/>
      <c r="AQ14" s="329"/>
      <c r="AR14" s="328"/>
      <c r="AS14" s="328"/>
      <c r="AT14" s="328"/>
      <c r="AU14" s="328"/>
      <c r="AV14" s="328"/>
    </row>
    <row r="15" spans="2:48" x14ac:dyDescent="0.2">
      <c r="B15" s="164" t="s">
        <v>29</v>
      </c>
      <c r="AK15" s="329"/>
      <c r="AL15" s="329"/>
      <c r="AM15" s="329"/>
      <c r="AN15" s="329"/>
      <c r="AO15" s="329"/>
      <c r="AP15" s="329"/>
      <c r="AQ15" s="329"/>
      <c r="AR15" s="328"/>
      <c r="AS15" s="328"/>
      <c r="AT15" s="328"/>
      <c r="AU15" s="328"/>
      <c r="AV15" s="328"/>
    </row>
    <row r="16" spans="2:48" x14ac:dyDescent="0.2">
      <c r="C16" s="164" t="s">
        <v>0</v>
      </c>
      <c r="E16" s="164" t="s">
        <v>5</v>
      </c>
      <c r="AL16" s="328"/>
      <c r="AM16" s="328"/>
      <c r="AN16" s="328"/>
      <c r="AO16" s="328"/>
      <c r="AP16" s="328"/>
      <c r="AQ16" s="328"/>
      <c r="AR16" s="328"/>
      <c r="AS16" s="328"/>
      <c r="AT16" s="328"/>
      <c r="AU16" s="328"/>
      <c r="AV16" s="328"/>
    </row>
    <row r="17" spans="2:35" ht="13.8" thickBot="1" x14ac:dyDescent="0.25"/>
    <row r="18" spans="2:35" ht="30" customHeight="1" x14ac:dyDescent="0.2">
      <c r="B18" s="334" t="s">
        <v>217</v>
      </c>
      <c r="C18" s="335"/>
      <c r="D18" s="335"/>
      <c r="E18" s="335"/>
      <c r="F18" s="335"/>
      <c r="G18" s="335"/>
      <c r="H18" s="335"/>
      <c r="I18" s="335"/>
      <c r="J18" s="335"/>
      <c r="K18" s="335"/>
      <c r="L18" s="335"/>
      <c r="M18" s="335"/>
      <c r="N18" s="335"/>
      <c r="O18" s="335"/>
      <c r="P18" s="335"/>
      <c r="Q18" s="335"/>
      <c r="R18" s="335"/>
      <c r="S18" s="335"/>
      <c r="T18" s="335"/>
      <c r="U18" s="335"/>
      <c r="V18" s="336"/>
      <c r="W18" s="336"/>
      <c r="X18" s="336"/>
      <c r="Y18" s="336"/>
      <c r="Z18" s="336"/>
      <c r="AA18" s="336"/>
      <c r="AB18" s="336"/>
      <c r="AC18" s="336"/>
      <c r="AD18" s="336"/>
      <c r="AE18" s="336"/>
      <c r="AF18" s="336"/>
      <c r="AG18" s="336"/>
      <c r="AH18" s="337"/>
      <c r="AI18" s="338"/>
    </row>
    <row r="19" spans="2:35" ht="40.5" customHeight="1" thickBot="1" x14ac:dyDescent="0.25">
      <c r="B19" s="339"/>
      <c r="C19" s="340" t="s">
        <v>155</v>
      </c>
      <c r="D19" s="340"/>
      <c r="E19" s="587" t="s">
        <v>343</v>
      </c>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8"/>
      <c r="AI19" s="338"/>
    </row>
  </sheetData>
  <sheetProtection password="CC3D" sheet="1" objects="1" scenarios="1" selectLockedCells="1"/>
  <mergeCells count="11">
    <mergeCell ref="B2:L4"/>
    <mergeCell ref="B6:AH7"/>
    <mergeCell ref="B10:W10"/>
    <mergeCell ref="X10:AH10"/>
    <mergeCell ref="B11:W11"/>
    <mergeCell ref="X11:AH11"/>
    <mergeCell ref="E19:AH19"/>
    <mergeCell ref="B12:W12"/>
    <mergeCell ref="X12:AH12"/>
    <mergeCell ref="X13:AH13"/>
    <mergeCell ref="B13:W13"/>
  </mergeCells>
  <phoneticPr fontId="2"/>
  <dataValidations count="2">
    <dataValidation type="list" allowBlank="1" showInputMessage="1" showErrorMessage="1" sqref="X10:AH10">
      <formula1>$AN$5:$AN$6</formula1>
    </dataValidation>
    <dataValidation type="list" allowBlank="1" showInputMessage="1" showErrorMessage="1" sqref="X11:AH11">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5"/>
  <sheetViews>
    <sheetView view="pageBreakPreview" topLeftCell="B1" zoomScale="115" zoomScaleNormal="100" zoomScaleSheetLayoutView="115" workbookViewId="0">
      <selection activeCell="B1" sqref="B1"/>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28"/>
      <c r="B1" s="104" t="s">
        <v>321</v>
      </c>
      <c r="I1" s="41"/>
    </row>
    <row r="2" spans="1:21" ht="21" customHeight="1" x14ac:dyDescent="0.2">
      <c r="A2" s="28"/>
      <c r="B2" s="104" t="s">
        <v>328</v>
      </c>
      <c r="I2" s="41"/>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5" t="s">
        <v>340</v>
      </c>
      <c r="C4" s="18"/>
      <c r="D4" s="18"/>
      <c r="E4" s="18"/>
      <c r="F4" s="18"/>
      <c r="G4" s="18"/>
      <c r="H4" s="18"/>
      <c r="I4" s="18"/>
      <c r="J4" s="18"/>
      <c r="K4" s="18"/>
      <c r="L4" s="18"/>
      <c r="M4" s="18"/>
      <c r="N4" s="18"/>
      <c r="O4" s="18"/>
      <c r="P4" s="18"/>
      <c r="Q4" s="18"/>
      <c r="R4" s="18"/>
      <c r="S4" s="18"/>
      <c r="T4" s="18"/>
      <c r="U4" s="18"/>
    </row>
    <row r="5" spans="1:21" ht="25.2" customHeight="1" x14ac:dyDescent="0.2">
      <c r="A5" s="18"/>
      <c r="B5" s="628" t="s">
        <v>335</v>
      </c>
      <c r="C5" s="628"/>
      <c r="D5" s="172" t="s">
        <v>74</v>
      </c>
      <c r="E5" s="627" t="s">
        <v>336</v>
      </c>
      <c r="F5" s="627"/>
      <c r="G5" s="173" t="s">
        <v>74</v>
      </c>
      <c r="H5" s="173" t="s">
        <v>337</v>
      </c>
      <c r="I5" s="173" t="s">
        <v>338</v>
      </c>
      <c r="J5" s="18"/>
      <c r="K5" s="18"/>
      <c r="L5" s="18"/>
      <c r="M5" s="18"/>
      <c r="N5" s="18"/>
      <c r="O5" s="18"/>
      <c r="P5" s="18"/>
      <c r="Q5" s="18"/>
      <c r="R5" s="18"/>
      <c r="S5" s="18"/>
      <c r="T5" s="18"/>
      <c r="U5" s="18"/>
    </row>
    <row r="6" spans="1:21" ht="25.2" customHeight="1" x14ac:dyDescent="0.2">
      <c r="A6" s="18"/>
      <c r="B6" s="606"/>
      <c r="C6" s="607"/>
      <c r="D6" s="216"/>
      <c r="E6" s="608"/>
      <c r="F6" s="609"/>
      <c r="G6" s="217"/>
      <c r="H6" s="218"/>
      <c r="I6" s="174"/>
      <c r="J6" s="18"/>
      <c r="K6" s="18"/>
      <c r="L6" s="18"/>
      <c r="M6" s="18"/>
      <c r="N6" s="18"/>
      <c r="O6" s="18"/>
      <c r="P6" s="18"/>
      <c r="Q6" s="18"/>
      <c r="R6" s="18"/>
      <c r="S6" s="18"/>
      <c r="T6" s="18"/>
      <c r="U6" s="18"/>
    </row>
    <row r="7" spans="1:21" ht="25.2" customHeight="1" x14ac:dyDescent="0.2">
      <c r="A7" s="18"/>
      <c r="B7" s="606"/>
      <c r="C7" s="607"/>
      <c r="D7" s="216"/>
      <c r="E7" s="608"/>
      <c r="F7" s="609"/>
      <c r="G7" s="217"/>
      <c r="H7" s="218"/>
      <c r="I7" s="174"/>
      <c r="J7" s="18"/>
      <c r="K7" s="18"/>
      <c r="L7" s="18"/>
      <c r="M7" s="18"/>
      <c r="N7" s="18"/>
      <c r="O7" s="18"/>
      <c r="P7" s="18"/>
      <c r="Q7" s="18"/>
      <c r="R7" s="18"/>
      <c r="S7" s="18"/>
      <c r="T7" s="18"/>
      <c r="U7" s="18"/>
    </row>
    <row r="8" spans="1:21" ht="25.2" customHeight="1" x14ac:dyDescent="0.2">
      <c r="A8" s="18"/>
      <c r="B8" s="606"/>
      <c r="C8" s="607"/>
      <c r="D8" s="216"/>
      <c r="E8" s="608"/>
      <c r="F8" s="609"/>
      <c r="G8" s="217"/>
      <c r="H8" s="218"/>
      <c r="I8" s="174"/>
      <c r="J8" s="18"/>
      <c r="K8" s="18"/>
      <c r="L8" s="18"/>
      <c r="M8" s="18"/>
      <c r="N8" s="18"/>
      <c r="O8" s="18"/>
      <c r="P8" s="18"/>
      <c r="Q8" s="18"/>
      <c r="R8" s="18"/>
      <c r="S8" s="18"/>
      <c r="T8" s="18"/>
      <c r="U8" s="18"/>
    </row>
    <row r="9" spans="1:21" ht="25.2" customHeight="1" x14ac:dyDescent="0.2">
      <c r="A9" s="18"/>
      <c r="B9" s="606"/>
      <c r="C9" s="607"/>
      <c r="D9" s="216"/>
      <c r="E9" s="608"/>
      <c r="F9" s="609"/>
      <c r="G9" s="217"/>
      <c r="H9" s="218"/>
      <c r="I9" s="174"/>
      <c r="J9" s="18"/>
      <c r="K9" s="18"/>
      <c r="L9" s="18"/>
      <c r="M9" s="18"/>
      <c r="N9" s="18"/>
      <c r="O9" s="18"/>
      <c r="P9" s="18"/>
      <c r="Q9" s="18"/>
      <c r="R9" s="18"/>
      <c r="S9" s="18"/>
      <c r="T9" s="18"/>
      <c r="U9" s="18"/>
    </row>
    <row r="10" spans="1:21" ht="25.2" customHeight="1" x14ac:dyDescent="0.2">
      <c r="A10" s="18"/>
      <c r="B10" s="606"/>
      <c r="C10" s="607"/>
      <c r="D10" s="216"/>
      <c r="E10" s="608"/>
      <c r="F10" s="609"/>
      <c r="G10" s="217"/>
      <c r="H10" s="218"/>
      <c r="I10" s="174"/>
      <c r="J10" s="18"/>
      <c r="K10" s="18"/>
      <c r="L10" s="18"/>
      <c r="M10" s="18"/>
      <c r="N10" s="18"/>
      <c r="O10" s="18"/>
      <c r="P10" s="18"/>
      <c r="Q10" s="18"/>
      <c r="R10" s="18"/>
      <c r="S10" s="18"/>
      <c r="T10" s="18"/>
      <c r="U10" s="18"/>
    </row>
    <row r="11" spans="1:21" ht="25.2" customHeight="1" x14ac:dyDescent="0.2">
      <c r="A11" s="18"/>
      <c r="B11" s="606"/>
      <c r="C11" s="607"/>
      <c r="D11" s="216"/>
      <c r="E11" s="608"/>
      <c r="F11" s="609"/>
      <c r="G11" s="217"/>
      <c r="H11" s="218"/>
      <c r="I11" s="174"/>
      <c r="J11" s="18"/>
      <c r="K11" s="18"/>
      <c r="L11" s="18"/>
      <c r="M11" s="18"/>
      <c r="N11" s="18"/>
      <c r="O11" s="18"/>
      <c r="P11" s="18"/>
      <c r="Q11" s="18"/>
      <c r="R11" s="18"/>
      <c r="S11" s="18"/>
      <c r="T11" s="18"/>
      <c r="U11" s="18"/>
    </row>
    <row r="12" spans="1:21" ht="25.2" customHeight="1" x14ac:dyDescent="0.2">
      <c r="A12" s="18"/>
      <c r="B12" s="606"/>
      <c r="C12" s="607"/>
      <c r="D12" s="216"/>
      <c r="E12" s="608"/>
      <c r="F12" s="609"/>
      <c r="G12" s="217"/>
      <c r="H12" s="218"/>
      <c r="I12" s="174"/>
      <c r="J12" s="18"/>
      <c r="K12" s="18"/>
      <c r="L12" s="18"/>
      <c r="M12" s="18"/>
      <c r="N12" s="18"/>
      <c r="O12" s="18"/>
      <c r="P12" s="18"/>
      <c r="Q12" s="18"/>
      <c r="R12" s="18"/>
      <c r="S12" s="18"/>
      <c r="T12" s="18"/>
      <c r="U12" s="18"/>
    </row>
    <row r="13" spans="1:21" ht="25.2" customHeight="1" x14ac:dyDescent="0.2">
      <c r="A13" s="18"/>
      <c r="B13" s="606"/>
      <c r="C13" s="607"/>
      <c r="D13" s="216"/>
      <c r="E13" s="608"/>
      <c r="F13" s="609"/>
      <c r="G13" s="217"/>
      <c r="H13" s="218"/>
      <c r="I13" s="174"/>
      <c r="J13" s="18"/>
      <c r="K13" s="18"/>
      <c r="L13" s="18"/>
      <c r="M13" s="18"/>
      <c r="N13" s="18"/>
      <c r="O13" s="18"/>
      <c r="P13" s="18"/>
      <c r="Q13" s="18"/>
      <c r="R13" s="18"/>
      <c r="S13" s="18"/>
      <c r="T13" s="18"/>
      <c r="U13" s="18"/>
    </row>
    <row r="14" spans="1:21" ht="25.2" customHeight="1" x14ac:dyDescent="0.2">
      <c r="A14" s="18"/>
      <c r="B14" s="606"/>
      <c r="C14" s="607"/>
      <c r="D14" s="216"/>
      <c r="E14" s="608"/>
      <c r="F14" s="609"/>
      <c r="G14" s="217"/>
      <c r="H14" s="218"/>
      <c r="I14" s="174"/>
      <c r="J14" s="18"/>
      <c r="K14" s="18"/>
      <c r="L14" s="18"/>
      <c r="M14" s="18"/>
      <c r="N14" s="18"/>
      <c r="O14" s="18"/>
      <c r="P14" s="18"/>
      <c r="Q14" s="18"/>
      <c r="R14" s="18"/>
      <c r="S14" s="18"/>
      <c r="T14" s="18"/>
      <c r="U14" s="18"/>
    </row>
    <row r="15" spans="1:21" ht="25.2" customHeight="1" x14ac:dyDescent="0.2">
      <c r="A15" s="18"/>
      <c r="B15" s="606"/>
      <c r="C15" s="607"/>
      <c r="D15" s="216"/>
      <c r="E15" s="608"/>
      <c r="F15" s="609"/>
      <c r="G15" s="217"/>
      <c r="H15" s="218"/>
      <c r="I15" s="174"/>
      <c r="J15" s="18"/>
      <c r="K15" s="18"/>
      <c r="L15" s="18"/>
      <c r="M15" s="18"/>
      <c r="N15" s="18"/>
      <c r="O15" s="18"/>
      <c r="P15" s="18"/>
      <c r="Q15" s="18"/>
      <c r="R15" s="18"/>
      <c r="S15" s="18"/>
      <c r="T15" s="18"/>
      <c r="U15" s="18"/>
    </row>
    <row r="16" spans="1:21" ht="25.2" customHeight="1" x14ac:dyDescent="0.2">
      <c r="A16" s="18"/>
      <c r="B16" s="169"/>
      <c r="C16" s="169"/>
      <c r="D16" s="169"/>
      <c r="E16" s="169"/>
      <c r="F16" s="169"/>
      <c r="G16" s="169"/>
      <c r="H16" s="18"/>
      <c r="I16" s="18"/>
      <c r="J16" s="18"/>
      <c r="K16" s="152" t="s">
        <v>148</v>
      </c>
      <c r="L16" s="18"/>
      <c r="M16" s="18"/>
      <c r="N16" s="18"/>
      <c r="O16" s="18"/>
      <c r="P16" s="18"/>
      <c r="Q16" s="18"/>
      <c r="R16" s="18"/>
      <c r="S16" s="18"/>
      <c r="T16" s="18"/>
      <c r="U16" s="18"/>
    </row>
    <row r="17" spans="1:21" ht="25.2" customHeight="1" thickBot="1" x14ac:dyDescent="0.25">
      <c r="A17" s="18"/>
      <c r="B17" s="100" t="s">
        <v>339</v>
      </c>
      <c r="C17" s="169"/>
      <c r="D17" s="169"/>
      <c r="E17" s="169"/>
      <c r="F17" s="169"/>
      <c r="G17" s="169"/>
      <c r="H17" s="18"/>
      <c r="I17" s="18"/>
      <c r="J17" s="18"/>
      <c r="K17" s="152"/>
      <c r="L17" s="18"/>
      <c r="M17" s="18"/>
      <c r="N17" s="18"/>
      <c r="O17" s="18"/>
      <c r="P17" s="18"/>
      <c r="Q17" s="18"/>
      <c r="R17" s="18"/>
      <c r="S17" s="18"/>
      <c r="T17" s="18"/>
      <c r="U17" s="18"/>
    </row>
    <row r="18" spans="1:21" ht="25.2" customHeight="1" x14ac:dyDescent="0.2">
      <c r="A18" s="18"/>
      <c r="B18" s="610"/>
      <c r="C18" s="611"/>
      <c r="D18" s="611"/>
      <c r="E18" s="611"/>
      <c r="F18" s="611"/>
      <c r="G18" s="611"/>
      <c r="H18" s="611"/>
      <c r="I18" s="612"/>
      <c r="J18" s="18"/>
      <c r="K18" s="18"/>
      <c r="L18" s="18"/>
      <c r="M18" s="18"/>
      <c r="N18" s="18"/>
      <c r="O18" s="18"/>
      <c r="P18" s="18"/>
      <c r="Q18" s="18"/>
      <c r="R18" s="18"/>
      <c r="S18" s="18"/>
      <c r="T18" s="18"/>
      <c r="U18" s="18"/>
    </row>
    <row r="19" spans="1:21" ht="25.2" customHeight="1" x14ac:dyDescent="0.2">
      <c r="A19" s="18"/>
      <c r="B19" s="613"/>
      <c r="C19" s="614"/>
      <c r="D19" s="614"/>
      <c r="E19" s="614"/>
      <c r="F19" s="614"/>
      <c r="G19" s="614"/>
      <c r="H19" s="614"/>
      <c r="I19" s="615"/>
      <c r="J19" s="18"/>
      <c r="K19" s="18"/>
      <c r="L19" s="18"/>
      <c r="M19" s="18"/>
      <c r="N19" s="18"/>
      <c r="O19" s="18"/>
      <c r="P19" s="18"/>
      <c r="Q19" s="18"/>
      <c r="R19" s="18"/>
      <c r="S19" s="18"/>
      <c r="T19" s="18"/>
      <c r="U19" s="18"/>
    </row>
    <row r="20" spans="1:21" ht="25.2" customHeight="1" x14ac:dyDescent="0.2">
      <c r="A20" s="18"/>
      <c r="B20" s="613"/>
      <c r="C20" s="614"/>
      <c r="D20" s="614"/>
      <c r="E20" s="614"/>
      <c r="F20" s="614"/>
      <c r="G20" s="614"/>
      <c r="H20" s="614"/>
      <c r="I20" s="615"/>
      <c r="J20" s="18"/>
      <c r="K20" s="18"/>
      <c r="L20" s="18"/>
      <c r="M20" s="18"/>
      <c r="N20" s="18"/>
      <c r="O20" s="18"/>
      <c r="P20" s="18"/>
      <c r="Q20" s="18"/>
      <c r="R20" s="18"/>
      <c r="S20" s="18"/>
      <c r="T20" s="18"/>
      <c r="U20" s="18"/>
    </row>
    <row r="21" spans="1:21" ht="25.2" customHeight="1" x14ac:dyDescent="0.2">
      <c r="A21" s="18"/>
      <c r="B21" s="613"/>
      <c r="C21" s="614"/>
      <c r="D21" s="614"/>
      <c r="E21" s="614"/>
      <c r="F21" s="614"/>
      <c r="G21" s="614"/>
      <c r="H21" s="614"/>
      <c r="I21" s="615"/>
      <c r="J21" s="18"/>
      <c r="K21" s="18"/>
      <c r="L21" s="18"/>
      <c r="M21" s="18"/>
      <c r="N21" s="18"/>
      <c r="O21" s="18"/>
      <c r="P21" s="18"/>
      <c r="Q21" s="18"/>
      <c r="R21" s="18"/>
      <c r="S21" s="18"/>
      <c r="T21" s="18"/>
      <c r="U21" s="18"/>
    </row>
    <row r="22" spans="1:21" ht="25.2" customHeight="1" x14ac:dyDescent="0.2">
      <c r="A22" s="18"/>
      <c r="B22" s="613"/>
      <c r="C22" s="614"/>
      <c r="D22" s="614"/>
      <c r="E22" s="614"/>
      <c r="F22" s="614"/>
      <c r="G22" s="614"/>
      <c r="H22" s="614"/>
      <c r="I22" s="615"/>
      <c r="J22" s="18"/>
      <c r="K22" s="18"/>
      <c r="L22" s="18"/>
      <c r="M22" s="18"/>
      <c r="N22" s="18"/>
      <c r="O22" s="18"/>
      <c r="P22" s="18"/>
      <c r="Q22" s="18"/>
      <c r="R22" s="18"/>
      <c r="S22" s="18"/>
      <c r="T22" s="18"/>
      <c r="U22" s="18"/>
    </row>
    <row r="23" spans="1:21" ht="25.2" customHeight="1" thickBot="1" x14ac:dyDescent="0.25">
      <c r="A23" s="18"/>
      <c r="B23" s="616"/>
      <c r="C23" s="617"/>
      <c r="D23" s="617"/>
      <c r="E23" s="617"/>
      <c r="F23" s="617"/>
      <c r="G23" s="617"/>
      <c r="H23" s="617"/>
      <c r="I23" s="618"/>
      <c r="J23" s="18"/>
      <c r="K23" s="18"/>
      <c r="L23" s="18"/>
      <c r="M23" s="18"/>
      <c r="N23" s="18"/>
      <c r="O23" s="18"/>
      <c r="P23" s="18"/>
      <c r="Q23" s="18"/>
      <c r="R23" s="18"/>
      <c r="S23" s="18"/>
      <c r="T23" s="18"/>
      <c r="U23" s="18"/>
    </row>
    <row r="24" spans="1:21" ht="25.2" customHeight="1" x14ac:dyDescent="0.2">
      <c r="A24" s="18"/>
      <c r="B24" s="169"/>
      <c r="C24" s="169"/>
      <c r="D24" s="169"/>
      <c r="E24" s="169"/>
      <c r="F24" s="169"/>
      <c r="G24" s="169"/>
      <c r="H24" s="18"/>
      <c r="I24" s="18"/>
      <c r="J24" s="18"/>
      <c r="K24" s="18"/>
      <c r="L24" s="18"/>
      <c r="M24" s="18"/>
      <c r="N24" s="18"/>
      <c r="O24" s="18"/>
      <c r="P24" s="18"/>
      <c r="Q24" s="18"/>
      <c r="R24" s="18"/>
      <c r="S24" s="18"/>
      <c r="T24" s="18"/>
      <c r="U24" s="18"/>
    </row>
    <row r="25" spans="1:21" ht="25.2" customHeight="1" thickBot="1" x14ac:dyDescent="0.25">
      <c r="A25" s="18"/>
      <c r="B25" s="100" t="s">
        <v>341</v>
      </c>
      <c r="C25" s="169"/>
      <c r="D25" s="169"/>
      <c r="E25" s="169"/>
      <c r="F25" s="169"/>
      <c r="G25" s="169"/>
      <c r="H25" s="18"/>
      <c r="I25" s="18"/>
      <c r="J25" s="18"/>
      <c r="K25" s="18"/>
      <c r="L25" s="18"/>
      <c r="M25" s="18"/>
      <c r="N25" s="18"/>
      <c r="O25" s="18"/>
      <c r="P25" s="18"/>
      <c r="Q25" s="18"/>
      <c r="R25" s="18"/>
      <c r="S25" s="18"/>
      <c r="T25" s="18"/>
      <c r="U25" s="18"/>
    </row>
    <row r="26" spans="1:21" ht="19.8" customHeight="1" x14ac:dyDescent="0.2">
      <c r="A26" s="18"/>
      <c r="B26" s="610" t="s">
        <v>342</v>
      </c>
      <c r="C26" s="619"/>
      <c r="D26" s="619"/>
      <c r="E26" s="619"/>
      <c r="F26" s="619"/>
      <c r="G26" s="619"/>
      <c r="H26" s="619"/>
      <c r="I26" s="620"/>
      <c r="J26" s="18"/>
      <c r="K26" s="18"/>
      <c r="L26" s="18"/>
      <c r="M26" s="18"/>
      <c r="N26" s="18"/>
      <c r="O26" s="18"/>
      <c r="P26" s="18"/>
      <c r="Q26" s="18"/>
      <c r="R26" s="18"/>
      <c r="S26" s="18"/>
      <c r="T26" s="18"/>
      <c r="U26" s="18"/>
    </row>
    <row r="27" spans="1:21" ht="19.8" customHeight="1" x14ac:dyDescent="0.2">
      <c r="A27" s="18"/>
      <c r="B27" s="613"/>
      <c r="C27" s="621"/>
      <c r="D27" s="621"/>
      <c r="E27" s="621"/>
      <c r="F27" s="621"/>
      <c r="G27" s="621"/>
      <c r="H27" s="621"/>
      <c r="I27" s="622"/>
      <c r="J27" s="18"/>
      <c r="K27" s="18"/>
      <c r="L27" s="18"/>
      <c r="M27" s="18"/>
      <c r="N27" s="18"/>
      <c r="O27" s="18"/>
      <c r="P27" s="18"/>
      <c r="Q27" s="18"/>
      <c r="R27" s="18"/>
      <c r="S27" s="18"/>
      <c r="T27" s="18"/>
      <c r="U27" s="18"/>
    </row>
    <row r="28" spans="1:21" ht="19.8" customHeight="1" x14ac:dyDescent="0.2">
      <c r="A28" s="18"/>
      <c r="B28" s="623"/>
      <c r="C28" s="621"/>
      <c r="D28" s="621"/>
      <c r="E28" s="621"/>
      <c r="F28" s="621"/>
      <c r="G28" s="621"/>
      <c r="H28" s="621"/>
      <c r="I28" s="622"/>
      <c r="J28" s="18"/>
      <c r="K28" s="18"/>
      <c r="L28" s="18"/>
      <c r="M28" s="18"/>
      <c r="N28" s="18"/>
      <c r="O28" s="18"/>
      <c r="P28" s="18"/>
      <c r="Q28" s="18"/>
      <c r="R28" s="18"/>
      <c r="S28" s="18"/>
      <c r="T28" s="18"/>
      <c r="U28" s="18"/>
    </row>
    <row r="29" spans="1:21" ht="19.8" customHeight="1" x14ac:dyDescent="0.2">
      <c r="A29" s="18"/>
      <c r="B29" s="623"/>
      <c r="C29" s="621"/>
      <c r="D29" s="621"/>
      <c r="E29" s="621"/>
      <c r="F29" s="621"/>
      <c r="G29" s="621"/>
      <c r="H29" s="621"/>
      <c r="I29" s="622"/>
      <c r="J29" s="18"/>
      <c r="K29" s="18"/>
      <c r="L29" s="18"/>
      <c r="M29" s="18"/>
      <c r="N29" s="18"/>
      <c r="O29" s="18"/>
      <c r="P29" s="18"/>
      <c r="Q29" s="18"/>
      <c r="R29" s="18"/>
      <c r="S29" s="18"/>
      <c r="T29" s="18"/>
      <c r="U29" s="18"/>
    </row>
    <row r="30" spans="1:21" ht="19.8" customHeight="1" x14ac:dyDescent="0.2">
      <c r="A30" s="18"/>
      <c r="B30" s="623"/>
      <c r="C30" s="621"/>
      <c r="D30" s="621"/>
      <c r="E30" s="621"/>
      <c r="F30" s="621"/>
      <c r="G30" s="621"/>
      <c r="H30" s="621"/>
      <c r="I30" s="622"/>
      <c r="J30" s="18"/>
      <c r="K30" s="18"/>
      <c r="L30" s="18"/>
      <c r="M30" s="18"/>
      <c r="N30" s="18"/>
      <c r="O30" s="18"/>
      <c r="P30" s="18"/>
      <c r="Q30" s="18"/>
      <c r="R30" s="18"/>
      <c r="S30" s="18"/>
      <c r="T30" s="18"/>
      <c r="U30" s="18"/>
    </row>
    <row r="31" spans="1:21" ht="19.8" customHeight="1" x14ac:dyDescent="0.2">
      <c r="A31" s="18"/>
      <c r="B31" s="623"/>
      <c r="C31" s="621"/>
      <c r="D31" s="621"/>
      <c r="E31" s="621"/>
      <c r="F31" s="621"/>
      <c r="G31" s="621"/>
      <c r="H31" s="621"/>
      <c r="I31" s="622"/>
      <c r="J31" s="18"/>
      <c r="K31" s="18"/>
      <c r="L31" s="18"/>
      <c r="M31" s="18"/>
      <c r="N31" s="18"/>
      <c r="O31" s="18"/>
      <c r="P31" s="18"/>
      <c r="Q31" s="18"/>
      <c r="R31" s="18"/>
      <c r="S31" s="18"/>
      <c r="T31" s="18"/>
      <c r="U31" s="18"/>
    </row>
    <row r="32" spans="1:21" ht="19.8" customHeight="1" thickBot="1" x14ac:dyDescent="0.25">
      <c r="A32" s="18"/>
      <c r="B32" s="624"/>
      <c r="C32" s="625"/>
      <c r="D32" s="625"/>
      <c r="E32" s="625"/>
      <c r="F32" s="625"/>
      <c r="G32" s="625"/>
      <c r="H32" s="625"/>
      <c r="I32" s="626"/>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row r="125" spans="1:21" ht="25.2"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row>
  </sheetData>
  <mergeCells count="24">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 ref="B15:C15"/>
    <mergeCell ref="E15:F15"/>
    <mergeCell ref="B6:C6"/>
    <mergeCell ref="E6:F6"/>
    <mergeCell ref="B7:C7"/>
    <mergeCell ref="E7:F7"/>
    <mergeCell ref="B8:C8"/>
    <mergeCell ref="E8:F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22"/>
  <sheetViews>
    <sheetView showGridLines="0" view="pageBreakPreview" zoomScaleNormal="100" workbookViewId="0"/>
  </sheetViews>
  <sheetFormatPr defaultColWidth="9" defaultRowHeight="13.2" x14ac:dyDescent="0.2"/>
  <cols>
    <col min="1" max="28" width="2.44140625" style="164" customWidth="1"/>
    <col min="29" max="29" width="4.21875" style="164" customWidth="1"/>
    <col min="30" max="32" width="2.44140625" style="164" customWidth="1"/>
    <col min="33" max="33" width="2.6640625" style="164" customWidth="1"/>
    <col min="34" max="34" width="2.44140625" style="164" customWidth="1"/>
    <col min="35" max="16384" width="9" style="164"/>
  </cols>
  <sheetData>
    <row r="1" spans="2:39" ht="13.8" thickBot="1" x14ac:dyDescent="0.25"/>
    <row r="2" spans="2:39" ht="13.5" customHeight="1" x14ac:dyDescent="0.2">
      <c r="B2" s="546" t="s">
        <v>419</v>
      </c>
      <c r="C2" s="547"/>
      <c r="D2" s="547"/>
      <c r="E2" s="547"/>
      <c r="F2" s="547"/>
      <c r="G2" s="547"/>
      <c r="H2" s="547"/>
      <c r="I2" s="547"/>
      <c r="J2" s="547"/>
      <c r="K2" s="547"/>
      <c r="L2" s="547"/>
      <c r="M2" s="548"/>
      <c r="R2" s="294" t="s">
        <v>408</v>
      </c>
      <c r="S2" s="295"/>
      <c r="T2" s="295"/>
      <c r="U2" s="295"/>
      <c r="V2" s="295"/>
      <c r="W2" s="295"/>
      <c r="X2" s="295"/>
      <c r="Y2" s="295"/>
      <c r="Z2" s="295"/>
      <c r="AA2" s="295"/>
      <c r="AB2" s="295"/>
      <c r="AC2" s="295"/>
      <c r="AD2" s="295"/>
      <c r="AE2" s="295"/>
      <c r="AF2" s="295"/>
      <c r="AG2" s="306"/>
    </row>
    <row r="3" spans="2:39" ht="15" customHeight="1" thickBot="1" x14ac:dyDescent="0.25">
      <c r="B3" s="549"/>
      <c r="C3" s="550"/>
      <c r="D3" s="550"/>
      <c r="E3" s="550"/>
      <c r="F3" s="550"/>
      <c r="G3" s="550"/>
      <c r="H3" s="550"/>
      <c r="I3" s="550"/>
      <c r="J3" s="550"/>
      <c r="K3" s="550"/>
      <c r="L3" s="550"/>
      <c r="M3" s="551"/>
      <c r="R3" s="341" t="s">
        <v>420</v>
      </c>
      <c r="S3" s="300"/>
      <c r="T3" s="300"/>
      <c r="U3" s="300"/>
      <c r="V3" s="300"/>
      <c r="W3" s="300"/>
      <c r="X3" s="300"/>
      <c r="Y3" s="300"/>
      <c r="Z3" s="300"/>
      <c r="AA3" s="300"/>
      <c r="AB3" s="300"/>
      <c r="AC3" s="300"/>
      <c r="AD3" s="300"/>
      <c r="AE3" s="300"/>
      <c r="AF3" s="300"/>
      <c r="AG3" s="342"/>
    </row>
    <row r="4" spans="2:39" ht="15" customHeight="1" thickBot="1" x14ac:dyDescent="0.25">
      <c r="B4" s="552"/>
      <c r="C4" s="553"/>
      <c r="D4" s="553"/>
      <c r="E4" s="553"/>
      <c r="F4" s="553"/>
      <c r="G4" s="553"/>
      <c r="H4" s="553"/>
      <c r="I4" s="553"/>
      <c r="J4" s="553"/>
      <c r="K4" s="553"/>
      <c r="L4" s="553"/>
      <c r="M4" s="554"/>
      <c r="R4" s="343"/>
      <c r="S4" s="295"/>
      <c r="T4" s="295"/>
      <c r="U4" s="295"/>
      <c r="V4" s="295"/>
      <c r="W4" s="295"/>
      <c r="X4" s="295"/>
      <c r="Y4" s="295"/>
      <c r="Z4" s="295"/>
      <c r="AA4" s="295"/>
      <c r="AB4" s="295"/>
      <c r="AC4" s="295"/>
      <c r="AD4" s="295"/>
      <c r="AE4" s="295"/>
      <c r="AF4" s="295"/>
      <c r="AG4" s="295"/>
    </row>
    <row r="5" spans="2:39" x14ac:dyDescent="0.2">
      <c r="V5" s="299"/>
      <c r="W5" s="300"/>
      <c r="X5" s="300"/>
      <c r="Y5" s="300"/>
      <c r="Z5" s="300"/>
      <c r="AA5" s="300"/>
      <c r="AB5" s="300"/>
      <c r="AC5" s="300"/>
      <c r="AD5" s="300"/>
      <c r="AE5" s="300"/>
      <c r="AF5" s="300"/>
    </row>
    <row r="6" spans="2:39" ht="13.5" customHeight="1" x14ac:dyDescent="0.2">
      <c r="B6" s="555" t="s">
        <v>263</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9"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9" x14ac:dyDescent="0.2">
      <c r="B9" s="164" t="s">
        <v>421</v>
      </c>
    </row>
    <row r="10" spans="2:39" ht="13.8" thickBot="1" x14ac:dyDescent="0.25"/>
    <row r="11" spans="2:39" ht="66" customHeight="1" thickTop="1" thickBot="1" x14ac:dyDescent="0.25">
      <c r="B11" s="598" t="s">
        <v>478</v>
      </c>
      <c r="C11" s="599"/>
      <c r="D11" s="599"/>
      <c r="E11" s="599"/>
      <c r="F11" s="599"/>
      <c r="G11" s="599"/>
      <c r="H11" s="599"/>
      <c r="I11" s="599"/>
      <c r="J11" s="599"/>
      <c r="K11" s="599"/>
      <c r="L11" s="599"/>
      <c r="M11" s="599"/>
      <c r="N11" s="599"/>
      <c r="O11" s="599"/>
      <c r="P11" s="599"/>
      <c r="Q11" s="599"/>
      <c r="R11" s="599"/>
      <c r="S11" s="599"/>
      <c r="T11" s="599"/>
      <c r="U11" s="599"/>
      <c r="V11" s="599"/>
      <c r="W11" s="600"/>
      <c r="X11" s="601"/>
      <c r="Y11" s="602"/>
      <c r="Z11" s="602"/>
      <c r="AA11" s="602"/>
      <c r="AB11" s="602"/>
      <c r="AC11" s="602"/>
      <c r="AD11" s="602"/>
      <c r="AE11" s="602"/>
      <c r="AF11" s="602"/>
      <c r="AG11" s="603"/>
      <c r="AJ11" s="305"/>
      <c r="AK11" s="305"/>
    </row>
    <row r="12" spans="2:39" ht="40.5" customHeight="1" thickTop="1" x14ac:dyDescent="0.2">
      <c r="B12" s="537" t="s">
        <v>16</v>
      </c>
      <c r="C12" s="538"/>
      <c r="D12" s="538"/>
      <c r="E12" s="538"/>
      <c r="F12" s="538"/>
      <c r="G12" s="538"/>
      <c r="H12" s="538"/>
      <c r="I12" s="538"/>
      <c r="J12" s="538"/>
      <c r="K12" s="538"/>
      <c r="L12" s="538"/>
      <c r="M12" s="538"/>
      <c r="N12" s="538"/>
      <c r="O12" s="538"/>
      <c r="P12" s="538"/>
      <c r="Q12" s="538"/>
      <c r="R12" s="538"/>
      <c r="S12" s="538"/>
      <c r="T12" s="538"/>
      <c r="U12" s="538"/>
      <c r="V12" s="538"/>
      <c r="W12" s="538"/>
      <c r="X12" s="527" t="str">
        <f>IF(X11="実施している","算定可","算定不可")</f>
        <v>算定不可</v>
      </c>
      <c r="Y12" s="527"/>
      <c r="Z12" s="527"/>
      <c r="AA12" s="527"/>
      <c r="AB12" s="527"/>
      <c r="AC12" s="527"/>
      <c r="AD12" s="527"/>
      <c r="AE12" s="527"/>
      <c r="AF12" s="527"/>
      <c r="AG12" s="528"/>
      <c r="AI12" s="305"/>
      <c r="AJ12" s="344" t="s">
        <v>299</v>
      </c>
      <c r="AK12" s="305"/>
      <c r="AL12" s="345"/>
      <c r="AM12" s="305"/>
    </row>
    <row r="13" spans="2:39" ht="40.5" customHeight="1" thickBot="1" x14ac:dyDescent="0.25">
      <c r="B13" s="539" t="s">
        <v>17</v>
      </c>
      <c r="C13" s="540"/>
      <c r="D13" s="540"/>
      <c r="E13" s="540"/>
      <c r="F13" s="540"/>
      <c r="G13" s="540"/>
      <c r="H13" s="540"/>
      <c r="I13" s="540"/>
      <c r="J13" s="540"/>
      <c r="K13" s="540"/>
      <c r="L13" s="540"/>
      <c r="M13" s="540"/>
      <c r="N13" s="540"/>
      <c r="O13" s="540"/>
      <c r="P13" s="540"/>
      <c r="Q13" s="540"/>
      <c r="R13" s="540"/>
      <c r="S13" s="540"/>
      <c r="T13" s="540"/>
      <c r="U13" s="540"/>
      <c r="V13" s="540"/>
      <c r="W13" s="540"/>
      <c r="X13" s="531">
        <f>IF(施設区分!Q13&gt;=70,IF(X12="算定可",5,0),IF(X12="算定可",10,0))</f>
        <v>0</v>
      </c>
      <c r="Y13" s="532"/>
      <c r="Z13" s="532"/>
      <c r="AA13" s="532"/>
      <c r="AB13" s="532"/>
      <c r="AC13" s="532"/>
      <c r="AD13" s="532"/>
      <c r="AE13" s="532"/>
      <c r="AF13" s="532"/>
      <c r="AG13" s="533"/>
      <c r="AI13" s="305"/>
      <c r="AJ13" s="344" t="s">
        <v>300</v>
      </c>
      <c r="AK13" s="305"/>
      <c r="AL13" s="345"/>
      <c r="AM13" s="305"/>
    </row>
    <row r="14" spans="2:39" ht="7.95" customHeight="1" x14ac:dyDescent="0.2">
      <c r="AJ14" s="305"/>
      <c r="AK14" s="305"/>
    </row>
    <row r="15" spans="2:39" x14ac:dyDescent="0.2">
      <c r="B15" s="164" t="s">
        <v>29</v>
      </c>
      <c r="AJ15" s="305"/>
      <c r="AK15" s="305"/>
    </row>
    <row r="16" spans="2:39" x14ac:dyDescent="0.2">
      <c r="C16" s="164" t="s">
        <v>0</v>
      </c>
      <c r="E16" s="164" t="s">
        <v>5</v>
      </c>
      <c r="AJ16" s="305"/>
      <c r="AK16" s="305"/>
    </row>
    <row r="18" spans="2:34" ht="7.2" customHeight="1" x14ac:dyDescent="0.2">
      <c r="E18" s="346"/>
      <c r="F18" s="277"/>
      <c r="G18" s="277"/>
      <c r="H18" s="277"/>
      <c r="I18" s="277"/>
      <c r="J18" s="277"/>
      <c r="K18" s="277"/>
      <c r="L18" s="277"/>
      <c r="M18" s="277"/>
      <c r="N18" s="277"/>
      <c r="O18" s="277"/>
      <c r="P18" s="277"/>
      <c r="Q18" s="277"/>
      <c r="R18" s="277"/>
      <c r="S18" s="277"/>
      <c r="T18" s="277"/>
      <c r="U18" s="277"/>
      <c r="V18" s="277"/>
      <c r="W18" s="277"/>
      <c r="X18" s="277"/>
      <c r="Y18" s="277"/>
      <c r="Z18" s="277"/>
      <c r="AA18" s="277"/>
    </row>
    <row r="19" spans="2:34" ht="13.8" thickBot="1" x14ac:dyDescent="0.25"/>
    <row r="20" spans="2:34" ht="30" customHeight="1" x14ac:dyDescent="0.2">
      <c r="B20" s="334" t="s">
        <v>217</v>
      </c>
      <c r="C20" s="335"/>
      <c r="D20" s="335"/>
      <c r="E20" s="335"/>
      <c r="F20" s="335"/>
      <c r="G20" s="335"/>
      <c r="H20" s="335"/>
      <c r="I20" s="335"/>
      <c r="J20" s="335"/>
      <c r="K20" s="335"/>
      <c r="L20" s="335"/>
      <c r="M20" s="335"/>
      <c r="N20" s="335"/>
      <c r="O20" s="335"/>
      <c r="P20" s="335"/>
      <c r="Q20" s="335"/>
      <c r="R20" s="335"/>
      <c r="S20" s="335"/>
      <c r="T20" s="335"/>
      <c r="U20" s="335"/>
      <c r="V20" s="336"/>
      <c r="W20" s="336"/>
      <c r="X20" s="336"/>
      <c r="Y20" s="336"/>
      <c r="Z20" s="336"/>
      <c r="AA20" s="336"/>
      <c r="AB20" s="336"/>
      <c r="AC20" s="336"/>
      <c r="AD20" s="336"/>
      <c r="AE20" s="336"/>
      <c r="AF20" s="336"/>
      <c r="AG20" s="337"/>
      <c r="AH20" s="338"/>
    </row>
    <row r="21" spans="2:34" ht="30" customHeight="1" x14ac:dyDescent="0.2">
      <c r="B21" s="347"/>
      <c r="C21" s="348" t="s">
        <v>155</v>
      </c>
      <c r="D21" s="348"/>
      <c r="E21" s="348" t="s">
        <v>265</v>
      </c>
      <c r="F21" s="348"/>
      <c r="G21" s="348"/>
      <c r="H21" s="348"/>
      <c r="I21" s="348"/>
      <c r="J21" s="348"/>
      <c r="K21" s="348"/>
      <c r="L21" s="348"/>
      <c r="M21" s="348"/>
      <c r="N21" s="348"/>
      <c r="O21" s="348"/>
      <c r="P21" s="348"/>
      <c r="Q21" s="348"/>
      <c r="R21" s="348"/>
      <c r="S21" s="348"/>
      <c r="T21" s="348"/>
      <c r="U21" s="348"/>
      <c r="V21" s="349"/>
      <c r="W21" s="349"/>
      <c r="X21" s="349"/>
      <c r="Y21" s="349"/>
      <c r="Z21" s="349"/>
      <c r="AA21" s="349"/>
      <c r="AB21" s="349"/>
      <c r="AC21" s="349"/>
      <c r="AD21" s="349"/>
      <c r="AE21" s="349"/>
      <c r="AF21" s="349"/>
      <c r="AG21" s="350"/>
      <c r="AH21" s="338"/>
    </row>
    <row r="22" spans="2:34" ht="30" customHeight="1" thickBot="1" x14ac:dyDescent="0.25">
      <c r="B22" s="339"/>
      <c r="C22" s="340" t="s">
        <v>155</v>
      </c>
      <c r="D22" s="340"/>
      <c r="E22" s="340" t="s">
        <v>266</v>
      </c>
      <c r="F22" s="340"/>
      <c r="G22" s="340"/>
      <c r="H22" s="340"/>
      <c r="I22" s="340"/>
      <c r="J22" s="340"/>
      <c r="K22" s="340"/>
      <c r="L22" s="340"/>
      <c r="M22" s="340"/>
      <c r="N22" s="340"/>
      <c r="O22" s="340"/>
      <c r="P22" s="340"/>
      <c r="Q22" s="340"/>
      <c r="R22" s="340"/>
      <c r="S22" s="340"/>
      <c r="T22" s="340"/>
      <c r="U22" s="340"/>
      <c r="V22" s="351"/>
      <c r="W22" s="351"/>
      <c r="X22" s="351"/>
      <c r="Y22" s="351"/>
      <c r="Z22" s="351"/>
      <c r="AA22" s="351"/>
      <c r="AB22" s="351"/>
      <c r="AC22" s="351"/>
      <c r="AD22" s="351"/>
      <c r="AE22" s="351"/>
      <c r="AF22" s="351"/>
      <c r="AG22" s="352"/>
      <c r="AH22" s="338"/>
    </row>
  </sheetData>
  <sheetProtection password="CC3D"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heetViews>
  <sheetFormatPr defaultColWidth="9" defaultRowHeight="13.2" x14ac:dyDescent="0.2"/>
  <cols>
    <col min="1" max="28" width="2.44140625" style="164" customWidth="1"/>
    <col min="29" max="29" width="5" style="164" customWidth="1"/>
    <col min="30" max="32" width="2.44140625" style="164" customWidth="1"/>
    <col min="33" max="33" width="4.77734375" style="164" customWidth="1"/>
    <col min="34" max="34" width="2.44140625" style="164" customWidth="1"/>
    <col min="35" max="16384" width="9" style="164"/>
  </cols>
  <sheetData>
    <row r="2" spans="2:37" ht="7.2" customHeight="1" x14ac:dyDescent="0.2">
      <c r="E2" s="346"/>
      <c r="F2" s="277"/>
      <c r="G2" s="277"/>
      <c r="H2" s="277"/>
      <c r="I2" s="277"/>
      <c r="J2" s="277"/>
      <c r="K2" s="277"/>
      <c r="L2" s="277"/>
      <c r="M2" s="277"/>
      <c r="N2" s="277"/>
      <c r="O2" s="277"/>
      <c r="P2" s="277"/>
      <c r="Q2" s="277"/>
      <c r="R2" s="277"/>
      <c r="S2" s="277"/>
      <c r="T2" s="277"/>
      <c r="U2" s="277"/>
      <c r="V2" s="277"/>
      <c r="W2" s="277"/>
      <c r="X2" s="277"/>
      <c r="Y2" s="277"/>
      <c r="Z2" s="277"/>
      <c r="AA2" s="277"/>
    </row>
    <row r="3" spans="2:37" ht="6" customHeight="1" thickBot="1" x14ac:dyDescent="0.25"/>
    <row r="4" spans="2:37" ht="15" customHeight="1" x14ac:dyDescent="0.2">
      <c r="B4" s="546" t="s">
        <v>458</v>
      </c>
      <c r="C4" s="547"/>
      <c r="D4" s="547"/>
      <c r="E4" s="547"/>
      <c r="F4" s="547"/>
      <c r="G4" s="547"/>
      <c r="H4" s="547"/>
      <c r="I4" s="547"/>
      <c r="J4" s="547"/>
      <c r="K4" s="547"/>
      <c r="L4" s="547"/>
      <c r="M4" s="548"/>
      <c r="S4" s="294" t="s">
        <v>408</v>
      </c>
      <c r="T4" s="295"/>
      <c r="U4" s="295"/>
      <c r="V4" s="295"/>
      <c r="W4" s="295"/>
      <c r="X4" s="295"/>
      <c r="Y4" s="295"/>
      <c r="Z4" s="295"/>
      <c r="AA4" s="295"/>
      <c r="AB4" s="295"/>
      <c r="AC4" s="295"/>
      <c r="AD4" s="295"/>
      <c r="AE4" s="295"/>
      <c r="AF4" s="295"/>
      <c r="AG4" s="306"/>
    </row>
    <row r="5" spans="2:37" ht="15" customHeight="1" thickBot="1" x14ac:dyDescent="0.25">
      <c r="B5" s="549"/>
      <c r="C5" s="550"/>
      <c r="D5" s="550"/>
      <c r="E5" s="550"/>
      <c r="F5" s="550"/>
      <c r="G5" s="550"/>
      <c r="H5" s="550"/>
      <c r="I5" s="550"/>
      <c r="J5" s="550"/>
      <c r="K5" s="550"/>
      <c r="L5" s="550"/>
      <c r="M5" s="551"/>
      <c r="S5" s="341" t="s">
        <v>459</v>
      </c>
      <c r="T5" s="300"/>
      <c r="U5" s="300"/>
      <c r="V5" s="300"/>
      <c r="W5" s="300"/>
      <c r="X5" s="300"/>
      <c r="Y5" s="300"/>
      <c r="Z5" s="300"/>
      <c r="AA5" s="300"/>
      <c r="AB5" s="300"/>
      <c r="AC5" s="300"/>
      <c r="AD5" s="300"/>
      <c r="AE5" s="300"/>
      <c r="AF5" s="300"/>
      <c r="AG5" s="342"/>
    </row>
    <row r="6" spans="2:37" ht="14.25" customHeight="1" thickBot="1" x14ac:dyDescent="0.25">
      <c r="B6" s="552"/>
      <c r="C6" s="553"/>
      <c r="D6" s="553"/>
      <c r="E6" s="553"/>
      <c r="F6" s="553"/>
      <c r="G6" s="553"/>
      <c r="H6" s="553"/>
      <c r="I6" s="553"/>
      <c r="J6" s="553"/>
      <c r="K6" s="553"/>
      <c r="L6" s="553"/>
      <c r="M6" s="554"/>
      <c r="S6" s="353"/>
      <c r="T6" s="295"/>
      <c r="U6" s="295"/>
      <c r="V6" s="295"/>
      <c r="W6" s="295"/>
      <c r="X6" s="295"/>
      <c r="Y6" s="295"/>
      <c r="Z6" s="295"/>
      <c r="AA6" s="295"/>
      <c r="AB6" s="295"/>
      <c r="AC6" s="295"/>
      <c r="AD6" s="295"/>
      <c r="AE6" s="295"/>
      <c r="AF6" s="295"/>
      <c r="AG6" s="295"/>
    </row>
    <row r="8" spans="2:37" x14ac:dyDescent="0.2">
      <c r="B8" s="555" t="s">
        <v>460</v>
      </c>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row>
    <row r="9" spans="2:37" x14ac:dyDescent="0.2">
      <c r="B9" s="555"/>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row>
    <row r="11" spans="2:37" ht="13.8" thickBot="1" x14ac:dyDescent="0.25">
      <c r="B11" s="164" t="s">
        <v>461</v>
      </c>
    </row>
    <row r="12" spans="2:37" ht="93.75" customHeight="1" thickTop="1" thickBot="1" x14ac:dyDescent="0.25">
      <c r="B12" s="598" t="s">
        <v>462</v>
      </c>
      <c r="C12" s="599"/>
      <c r="D12" s="599"/>
      <c r="E12" s="599"/>
      <c r="F12" s="599"/>
      <c r="G12" s="599"/>
      <c r="H12" s="599"/>
      <c r="I12" s="599"/>
      <c r="J12" s="599"/>
      <c r="K12" s="599"/>
      <c r="L12" s="599"/>
      <c r="M12" s="599"/>
      <c r="N12" s="599"/>
      <c r="O12" s="599"/>
      <c r="P12" s="599"/>
      <c r="Q12" s="599"/>
      <c r="R12" s="599"/>
      <c r="S12" s="599"/>
      <c r="T12" s="599"/>
      <c r="U12" s="599"/>
      <c r="V12" s="599"/>
      <c r="W12" s="600"/>
      <c r="X12" s="601"/>
      <c r="Y12" s="602"/>
      <c r="Z12" s="602"/>
      <c r="AA12" s="602"/>
      <c r="AB12" s="602"/>
      <c r="AC12" s="602"/>
      <c r="AD12" s="602"/>
      <c r="AE12" s="602"/>
      <c r="AF12" s="602"/>
      <c r="AG12" s="603"/>
      <c r="AI12" s="305"/>
      <c r="AJ12" s="305" t="s">
        <v>272</v>
      </c>
      <c r="AK12" s="305"/>
    </row>
    <row r="13" spans="2:37" ht="40.5" customHeight="1" thickTop="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27" t="str">
        <f>IF(X12="行っている","算定可","算定不可")</f>
        <v>算定不可</v>
      </c>
      <c r="Y13" s="527"/>
      <c r="Z13" s="527"/>
      <c r="AA13" s="527"/>
      <c r="AB13" s="527"/>
      <c r="AC13" s="527"/>
      <c r="AD13" s="527"/>
      <c r="AE13" s="527"/>
      <c r="AF13" s="527"/>
      <c r="AG13" s="528"/>
      <c r="AI13" s="305"/>
      <c r="AJ13" s="305" t="s">
        <v>297</v>
      </c>
      <c r="AK13" s="305"/>
    </row>
    <row r="14" spans="2:37"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IF(X13="算定可",3,0)</f>
        <v>0</v>
      </c>
      <c r="Y14" s="532"/>
      <c r="Z14" s="532"/>
      <c r="AA14" s="532"/>
      <c r="AB14" s="532"/>
      <c r="AC14" s="532"/>
      <c r="AD14" s="532"/>
      <c r="AE14" s="532"/>
      <c r="AF14" s="532"/>
      <c r="AG14" s="533"/>
      <c r="AI14" s="305"/>
      <c r="AJ14" s="305" t="s">
        <v>298</v>
      </c>
      <c r="AK14" s="305"/>
    </row>
    <row r="15" spans="2:37" ht="5.4" customHeight="1" x14ac:dyDescent="0.2">
      <c r="B15" s="325"/>
      <c r="C15" s="325"/>
      <c r="D15" s="325"/>
      <c r="E15" s="325"/>
      <c r="F15" s="325"/>
      <c r="G15" s="325"/>
      <c r="H15" s="325"/>
      <c r="I15" s="325"/>
      <c r="J15" s="325"/>
      <c r="K15" s="325"/>
      <c r="L15" s="325"/>
      <c r="M15" s="325"/>
      <c r="N15" s="325"/>
      <c r="O15" s="325"/>
      <c r="P15" s="325"/>
      <c r="Q15" s="325"/>
      <c r="R15" s="325"/>
      <c r="S15" s="325"/>
      <c r="T15" s="325"/>
      <c r="U15" s="325"/>
      <c r="V15" s="325"/>
      <c r="W15" s="325"/>
      <c r="X15" s="354"/>
      <c r="Y15" s="354"/>
      <c r="Z15" s="354"/>
      <c r="AA15" s="354"/>
      <c r="AB15" s="354"/>
      <c r="AC15" s="354"/>
      <c r="AD15" s="354"/>
      <c r="AE15" s="354"/>
      <c r="AF15" s="354"/>
      <c r="AG15" s="354"/>
      <c r="AI15" s="305"/>
      <c r="AJ15" s="305"/>
      <c r="AK15" s="305"/>
    </row>
    <row r="16" spans="2:37" x14ac:dyDescent="0.2">
      <c r="B16" s="164" t="s">
        <v>29</v>
      </c>
      <c r="AI16" s="305"/>
      <c r="AJ16" s="305"/>
      <c r="AK16" s="305"/>
    </row>
    <row r="17" spans="2:37" x14ac:dyDescent="0.2">
      <c r="C17" s="164" t="s">
        <v>0</v>
      </c>
      <c r="E17" s="164" t="s">
        <v>4</v>
      </c>
      <c r="AI17" s="305"/>
      <c r="AJ17" s="305"/>
      <c r="AK17" s="305"/>
    </row>
    <row r="18" spans="2:37" ht="13.8" thickBot="1" x14ac:dyDescent="0.25">
      <c r="D18" s="355"/>
      <c r="AI18" s="305"/>
      <c r="AJ18" s="305"/>
      <c r="AK18" s="305"/>
    </row>
    <row r="19" spans="2:37"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7" ht="30" customHeight="1" thickBot="1" x14ac:dyDescent="0.25">
      <c r="B20" s="339"/>
      <c r="C20" s="340" t="s">
        <v>155</v>
      </c>
      <c r="D20" s="340"/>
      <c r="E20" s="340" t="s">
        <v>463</v>
      </c>
      <c r="F20" s="340"/>
      <c r="G20" s="340"/>
      <c r="H20" s="340"/>
      <c r="I20" s="340"/>
      <c r="J20" s="340"/>
      <c r="K20" s="340"/>
      <c r="L20" s="340"/>
      <c r="M20" s="340"/>
      <c r="N20" s="340"/>
      <c r="O20" s="340"/>
      <c r="P20" s="340"/>
      <c r="Q20" s="340"/>
      <c r="R20" s="340"/>
      <c r="S20" s="340"/>
      <c r="T20" s="340"/>
      <c r="U20" s="340"/>
      <c r="V20" s="351"/>
      <c r="W20" s="351"/>
      <c r="X20" s="351"/>
      <c r="Y20" s="351"/>
      <c r="Z20" s="351"/>
      <c r="AA20" s="351"/>
      <c r="AB20" s="351"/>
      <c r="AC20" s="351"/>
      <c r="AD20" s="351"/>
      <c r="AE20" s="351"/>
      <c r="AF20" s="351"/>
      <c r="AG20" s="352"/>
      <c r="AH20" s="338"/>
    </row>
  </sheetData>
  <sheetProtection password="CC3D"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4" customFormat="1" ht="16.2" x14ac:dyDescent="0.2">
      <c r="A2" s="40"/>
      <c r="B2" s="111" t="s">
        <v>347</v>
      </c>
      <c r="C2" s="25"/>
    </row>
    <row r="3" spans="1:23" s="4" customFormat="1" ht="18.600000000000001" customHeight="1" x14ac:dyDescent="0.2">
      <c r="A3" s="40"/>
      <c r="B3" s="111" t="s">
        <v>267</v>
      </c>
      <c r="C3" s="21"/>
    </row>
    <row r="4" spans="1:23" s="4" customFormat="1" ht="25.2" customHeight="1" thickBot="1" x14ac:dyDescent="0.25">
      <c r="A4" s="119"/>
      <c r="B4" s="55" t="s">
        <v>270</v>
      </c>
      <c r="C4" s="55"/>
    </row>
    <row r="5" spans="1:23" s="67" customFormat="1" ht="27" customHeight="1" thickBot="1" x14ac:dyDescent="0.25">
      <c r="A5" s="629" t="s">
        <v>73</v>
      </c>
      <c r="B5" s="631" t="s">
        <v>269</v>
      </c>
      <c r="C5" s="632"/>
      <c r="U5" s="67" t="s">
        <v>142</v>
      </c>
      <c r="W5" s="67" t="s">
        <v>149</v>
      </c>
    </row>
    <row r="6" spans="1:23" s="67" customFormat="1" ht="25.95" customHeight="1" thickTop="1" thickBot="1" x14ac:dyDescent="0.25">
      <c r="A6" s="630"/>
      <c r="B6" s="131" t="s">
        <v>268</v>
      </c>
      <c r="C6" s="134" t="s">
        <v>136</v>
      </c>
      <c r="U6" s="67" t="s">
        <v>143</v>
      </c>
      <c r="W6" s="67" t="s">
        <v>148</v>
      </c>
    </row>
    <row r="7" spans="1:23" s="66" customFormat="1" ht="135.6" customHeight="1" x14ac:dyDescent="0.2">
      <c r="A7" s="79">
        <v>1</v>
      </c>
      <c r="B7" s="80"/>
      <c r="C7" s="135"/>
      <c r="U7" s="66" t="s">
        <v>144</v>
      </c>
    </row>
    <row r="8" spans="1:23" ht="135.6" customHeight="1" x14ac:dyDescent="0.2">
      <c r="A8" s="24">
        <v>2</v>
      </c>
      <c r="B8" s="133"/>
      <c r="C8" s="136"/>
      <c r="U8" t="s">
        <v>145</v>
      </c>
    </row>
    <row r="9" spans="1:23" ht="135.6" customHeight="1" thickBot="1" x14ac:dyDescent="0.25">
      <c r="A9" s="49">
        <v>3</v>
      </c>
      <c r="B9" s="54"/>
      <c r="C9" s="137"/>
      <c r="U9" t="s">
        <v>146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K38"/>
  <sheetViews>
    <sheetView showGridLines="0" view="pageBreakPreview" zoomScaleNormal="100" workbookViewId="0"/>
  </sheetViews>
  <sheetFormatPr defaultColWidth="9" defaultRowHeight="13.2" x14ac:dyDescent="0.2"/>
  <cols>
    <col min="1" max="36" width="2.44140625" style="164" customWidth="1"/>
    <col min="37" max="37" width="3.6640625" style="164" customWidth="1"/>
    <col min="38" max="16384" width="9" style="164"/>
  </cols>
  <sheetData>
    <row r="1" spans="2:35" ht="13.8" thickBot="1" x14ac:dyDescent="0.25"/>
    <row r="2" spans="2:35" ht="15" customHeight="1" x14ac:dyDescent="0.2">
      <c r="B2" s="546" t="s">
        <v>350</v>
      </c>
      <c r="C2" s="547"/>
      <c r="D2" s="547"/>
      <c r="E2" s="547"/>
      <c r="F2" s="547"/>
      <c r="G2" s="547"/>
      <c r="H2" s="547"/>
      <c r="I2" s="547"/>
      <c r="J2" s="547"/>
      <c r="K2" s="547"/>
      <c r="L2" s="548"/>
      <c r="P2" s="294" t="s">
        <v>566</v>
      </c>
      <c r="Q2" s="295"/>
      <c r="R2" s="295"/>
      <c r="S2" s="295"/>
      <c r="T2" s="295"/>
      <c r="U2" s="295"/>
      <c r="V2" s="295"/>
      <c r="W2" s="295"/>
      <c r="X2" s="295"/>
      <c r="Y2" s="295"/>
      <c r="Z2" s="295"/>
      <c r="AA2" s="295"/>
      <c r="AB2" s="295"/>
      <c r="AC2" s="295"/>
      <c r="AD2" s="295"/>
      <c r="AE2" s="295"/>
      <c r="AF2" s="306"/>
      <c r="AG2" s="296"/>
      <c r="AH2" s="300"/>
      <c r="AI2" s="300"/>
    </row>
    <row r="3" spans="2:35" ht="15" customHeight="1" thickBot="1" x14ac:dyDescent="0.25">
      <c r="B3" s="549"/>
      <c r="C3" s="550"/>
      <c r="D3" s="550"/>
      <c r="E3" s="550"/>
      <c r="F3" s="550"/>
      <c r="G3" s="550"/>
      <c r="H3" s="550"/>
      <c r="I3" s="550"/>
      <c r="J3" s="550"/>
      <c r="K3" s="550"/>
      <c r="L3" s="551"/>
      <c r="P3" s="297" t="s">
        <v>326</v>
      </c>
      <c r="Q3" s="298"/>
      <c r="R3" s="298"/>
      <c r="S3" s="298"/>
      <c r="T3" s="298"/>
      <c r="U3" s="298"/>
      <c r="V3" s="298"/>
      <c r="W3" s="298"/>
      <c r="X3" s="298"/>
      <c r="Y3" s="298"/>
      <c r="Z3" s="298"/>
      <c r="AA3" s="298"/>
      <c r="AB3" s="298"/>
      <c r="AC3" s="298"/>
      <c r="AD3" s="298"/>
      <c r="AE3" s="298"/>
      <c r="AF3" s="326"/>
      <c r="AG3" s="296"/>
      <c r="AH3" s="300"/>
      <c r="AI3" s="300"/>
    </row>
    <row r="4" spans="2:35" ht="13.5" customHeight="1" thickBot="1" x14ac:dyDescent="0.25">
      <c r="B4" s="552"/>
      <c r="C4" s="553"/>
      <c r="D4" s="553"/>
      <c r="E4" s="553"/>
      <c r="F4" s="553"/>
      <c r="G4" s="553"/>
      <c r="H4" s="553"/>
      <c r="I4" s="553"/>
      <c r="J4" s="553"/>
      <c r="K4" s="553"/>
      <c r="L4" s="554"/>
      <c r="P4" s="299"/>
      <c r="Q4" s="300"/>
      <c r="R4" s="300"/>
      <c r="S4" s="300"/>
      <c r="T4" s="300"/>
      <c r="U4" s="300"/>
      <c r="V4" s="300"/>
      <c r="W4" s="300"/>
      <c r="X4" s="300"/>
      <c r="Y4" s="300"/>
      <c r="Z4" s="300"/>
      <c r="AA4" s="300"/>
      <c r="AB4" s="300"/>
      <c r="AC4" s="300"/>
      <c r="AD4" s="300"/>
      <c r="AE4" s="300"/>
      <c r="AF4" s="300"/>
      <c r="AG4" s="300"/>
      <c r="AH4" s="300"/>
      <c r="AI4" s="300"/>
    </row>
    <row r="5" spans="2:35" x14ac:dyDescent="0.2">
      <c r="P5" s="299"/>
      <c r="Q5" s="300"/>
      <c r="R5" s="300"/>
      <c r="S5" s="300"/>
      <c r="T5" s="300"/>
      <c r="U5" s="300"/>
      <c r="V5" s="300"/>
      <c r="W5" s="300"/>
      <c r="X5" s="300"/>
      <c r="Y5" s="300"/>
      <c r="Z5" s="300"/>
      <c r="AA5" s="300"/>
      <c r="AB5" s="300"/>
      <c r="AC5" s="300"/>
      <c r="AD5" s="300"/>
      <c r="AE5" s="300"/>
      <c r="AF5" s="300"/>
      <c r="AG5" s="300"/>
      <c r="AH5" s="300"/>
      <c r="AI5" s="300"/>
    </row>
    <row r="6" spans="2:35" x14ac:dyDescent="0.2">
      <c r="P6" s="299"/>
      <c r="Q6" s="300"/>
      <c r="R6" s="300"/>
      <c r="S6" s="300"/>
      <c r="T6" s="300"/>
      <c r="U6" s="300"/>
      <c r="V6" s="300"/>
      <c r="W6" s="300"/>
      <c r="X6" s="300"/>
      <c r="Y6" s="300"/>
      <c r="Z6" s="300"/>
      <c r="AA6" s="300"/>
      <c r="AB6" s="300"/>
      <c r="AC6" s="300"/>
      <c r="AD6" s="300"/>
      <c r="AE6" s="300"/>
      <c r="AF6" s="300"/>
      <c r="AG6" s="300"/>
      <c r="AH6" s="300"/>
      <c r="AI6" s="300"/>
    </row>
    <row r="7" spans="2:35" ht="13.5" customHeight="1" x14ac:dyDescent="0.2">
      <c r="B7" s="555" t="s">
        <v>14</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01"/>
      <c r="AI7" s="301"/>
    </row>
    <row r="8" spans="2:35"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01"/>
      <c r="AI8" s="301"/>
    </row>
    <row r="10" spans="2:35" x14ac:dyDescent="0.2">
      <c r="B10" s="164" t="s">
        <v>562</v>
      </c>
    </row>
    <row r="11" spans="2:35" ht="13.8" thickBot="1" x14ac:dyDescent="0.25"/>
    <row r="12" spans="2:35" ht="58.5" customHeight="1" thickTop="1" thickBot="1" x14ac:dyDescent="0.25">
      <c r="B12" s="556" t="s">
        <v>49</v>
      </c>
      <c r="C12" s="557"/>
      <c r="D12" s="639" t="s">
        <v>236</v>
      </c>
      <c r="E12" s="639"/>
      <c r="F12" s="639"/>
      <c r="G12" s="639"/>
      <c r="H12" s="639"/>
      <c r="I12" s="639"/>
      <c r="J12" s="639"/>
      <c r="K12" s="639"/>
      <c r="L12" s="639"/>
      <c r="M12" s="639"/>
      <c r="N12" s="639"/>
      <c r="O12" s="639"/>
      <c r="P12" s="639"/>
      <c r="Q12" s="639"/>
      <c r="R12" s="639"/>
      <c r="S12" s="639"/>
      <c r="T12" s="639"/>
      <c r="U12" s="639"/>
      <c r="V12" s="639"/>
      <c r="W12" s="640"/>
      <c r="X12" s="601"/>
      <c r="Y12" s="602"/>
      <c r="Z12" s="602"/>
      <c r="AA12" s="602"/>
      <c r="AB12" s="602"/>
      <c r="AC12" s="602"/>
      <c r="AD12" s="602"/>
      <c r="AE12" s="602"/>
      <c r="AF12" s="602"/>
      <c r="AG12" s="603"/>
      <c r="AH12" s="303"/>
      <c r="AI12" s="303"/>
    </row>
    <row r="13" spans="2:35" ht="58.5" customHeight="1" thickTop="1" thickBot="1" x14ac:dyDescent="0.25">
      <c r="B13" s="564" t="s">
        <v>47</v>
      </c>
      <c r="C13" s="565"/>
      <c r="D13" s="641" t="s">
        <v>563</v>
      </c>
      <c r="E13" s="641"/>
      <c r="F13" s="641"/>
      <c r="G13" s="641"/>
      <c r="H13" s="641"/>
      <c r="I13" s="641"/>
      <c r="J13" s="641"/>
      <c r="K13" s="641"/>
      <c r="L13" s="641"/>
      <c r="M13" s="641"/>
      <c r="N13" s="641"/>
      <c r="O13" s="641"/>
      <c r="P13" s="641"/>
      <c r="Q13" s="641"/>
      <c r="R13" s="641"/>
      <c r="S13" s="641"/>
      <c r="T13" s="641"/>
      <c r="U13" s="641"/>
      <c r="V13" s="641"/>
      <c r="W13" s="642"/>
      <c r="X13" s="635"/>
      <c r="Y13" s="636"/>
      <c r="Z13" s="636"/>
      <c r="AA13" s="636"/>
      <c r="AB13" s="636"/>
      <c r="AC13" s="636"/>
      <c r="AD13" s="636"/>
      <c r="AE13" s="637" t="s">
        <v>3</v>
      </c>
      <c r="AF13" s="638"/>
      <c r="AG13" s="638"/>
      <c r="AH13" s="356"/>
      <c r="AI13" s="303"/>
    </row>
    <row r="14" spans="2:35" ht="40.5" customHeight="1" thickTop="1" x14ac:dyDescent="0.2">
      <c r="B14" s="537" t="s">
        <v>16</v>
      </c>
      <c r="C14" s="538"/>
      <c r="D14" s="538"/>
      <c r="E14" s="538"/>
      <c r="F14" s="538"/>
      <c r="G14" s="538"/>
      <c r="H14" s="538"/>
      <c r="I14" s="538"/>
      <c r="J14" s="538"/>
      <c r="K14" s="538"/>
      <c r="L14" s="538"/>
      <c r="M14" s="538"/>
      <c r="N14" s="538"/>
      <c r="O14" s="538"/>
      <c r="P14" s="538"/>
      <c r="Q14" s="538"/>
      <c r="R14" s="538"/>
      <c r="S14" s="538"/>
      <c r="T14" s="538"/>
      <c r="U14" s="538"/>
      <c r="V14" s="538"/>
      <c r="W14" s="538"/>
      <c r="X14" s="527" t="str">
        <f>IF(X13&gt;=37,"算定可","算定不可")</f>
        <v>算定不可</v>
      </c>
      <c r="Y14" s="527"/>
      <c r="Z14" s="527"/>
      <c r="AA14" s="527"/>
      <c r="AB14" s="527"/>
      <c r="AC14" s="527"/>
      <c r="AD14" s="527"/>
      <c r="AE14" s="633"/>
      <c r="AF14" s="633"/>
      <c r="AG14" s="634"/>
    </row>
    <row r="15" spans="2:35" ht="40.5" customHeight="1" thickBot="1" x14ac:dyDescent="0.25">
      <c r="B15" s="539" t="s">
        <v>17</v>
      </c>
      <c r="C15" s="540"/>
      <c r="D15" s="540"/>
      <c r="E15" s="540"/>
      <c r="F15" s="540"/>
      <c r="G15" s="540"/>
      <c r="H15" s="540"/>
      <c r="I15" s="540"/>
      <c r="J15" s="540"/>
      <c r="K15" s="540"/>
      <c r="L15" s="540"/>
      <c r="M15" s="540"/>
      <c r="N15" s="540"/>
      <c r="O15" s="540"/>
      <c r="P15" s="540"/>
      <c r="Q15" s="540"/>
      <c r="R15" s="540"/>
      <c r="S15" s="540"/>
      <c r="T15" s="540"/>
      <c r="U15" s="540"/>
      <c r="V15" s="540"/>
      <c r="W15" s="540"/>
      <c r="X15" s="531">
        <f>IF(X14="算定可",3,0)</f>
        <v>0</v>
      </c>
      <c r="Y15" s="532"/>
      <c r="Z15" s="532"/>
      <c r="AA15" s="532"/>
      <c r="AB15" s="532"/>
      <c r="AC15" s="532"/>
      <c r="AD15" s="532"/>
      <c r="AE15" s="532"/>
      <c r="AF15" s="532"/>
      <c r="AG15" s="533"/>
    </row>
    <row r="17" spans="2:37" x14ac:dyDescent="0.2">
      <c r="B17" s="164" t="s">
        <v>29</v>
      </c>
    </row>
    <row r="18" spans="2:37" x14ac:dyDescent="0.2">
      <c r="C18" s="164" t="s">
        <v>45</v>
      </c>
      <c r="E18" s="164" t="s">
        <v>191</v>
      </c>
    </row>
    <row r="19" spans="2:37" x14ac:dyDescent="0.2">
      <c r="C19" s="164" t="s">
        <v>50</v>
      </c>
      <c r="E19" s="164" t="s">
        <v>55</v>
      </c>
    </row>
    <row r="20" spans="2:37" x14ac:dyDescent="0.2">
      <c r="C20" s="164" t="s">
        <v>51</v>
      </c>
      <c r="E20" s="164" t="s">
        <v>258</v>
      </c>
    </row>
    <row r="21" spans="2:37" x14ac:dyDescent="0.2">
      <c r="E21" s="164" t="s">
        <v>256</v>
      </c>
    </row>
    <row r="22" spans="2:37" ht="13.8" thickBot="1" x14ac:dyDescent="0.25">
      <c r="E22" s="164" t="s">
        <v>257</v>
      </c>
    </row>
    <row r="23" spans="2:37" ht="30" customHeight="1" x14ac:dyDescent="0.2">
      <c r="B23" s="357" t="s">
        <v>198</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9"/>
      <c r="AH23" s="360"/>
      <c r="AI23" s="361"/>
      <c r="AJ23" s="362"/>
      <c r="AK23" s="362"/>
    </row>
    <row r="24" spans="2:37" ht="30" customHeight="1" thickBot="1" x14ac:dyDescent="0.25">
      <c r="B24" s="363" t="s">
        <v>202</v>
      </c>
      <c r="C24" s="364"/>
      <c r="D24" s="365"/>
      <c r="E24" s="364" t="s">
        <v>225</v>
      </c>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6"/>
      <c r="AH24" s="360"/>
      <c r="AI24" s="361"/>
      <c r="AJ24" s="362"/>
      <c r="AK24" s="362"/>
    </row>
    <row r="32" spans="2:37" x14ac:dyDescent="0.2">
      <c r="Y32" s="305"/>
      <c r="Z32" s="305"/>
      <c r="AA32" s="305"/>
      <c r="AB32" s="305"/>
      <c r="AC32" s="305"/>
      <c r="AD32" s="305"/>
      <c r="AE32" s="305"/>
      <c r="AF32" s="305"/>
      <c r="AG32" s="305"/>
      <c r="AH32" s="305"/>
      <c r="AI32" s="305"/>
    </row>
    <row r="33" spans="25:35" x14ac:dyDescent="0.2">
      <c r="Y33" s="304" t="s">
        <v>41</v>
      </c>
      <c r="Z33" s="304" t="s">
        <v>42</v>
      </c>
      <c r="AA33" s="305"/>
      <c r="AB33" s="305"/>
      <c r="AC33" s="305"/>
      <c r="AD33" s="305"/>
      <c r="AE33" s="305"/>
      <c r="AF33" s="305"/>
      <c r="AG33" s="305"/>
      <c r="AH33" s="305"/>
      <c r="AI33" s="305"/>
    </row>
    <row r="34" spans="25:35" x14ac:dyDescent="0.2">
      <c r="Y34" s="304" t="s">
        <v>36</v>
      </c>
      <c r="Z34" s="304" t="s">
        <v>37</v>
      </c>
      <c r="AA34" s="305"/>
      <c r="AB34" s="305"/>
      <c r="AC34" s="305"/>
      <c r="AD34" s="305"/>
      <c r="AE34" s="305"/>
      <c r="AF34" s="305"/>
      <c r="AG34" s="305"/>
      <c r="AH34" s="305"/>
      <c r="AI34" s="305"/>
    </row>
    <row r="35" spans="25:35" x14ac:dyDescent="0.2">
      <c r="Y35" s="305"/>
      <c r="Z35" s="305"/>
      <c r="AA35" s="305"/>
      <c r="AB35" s="305"/>
      <c r="AC35" s="305"/>
      <c r="AD35" s="305"/>
      <c r="AE35" s="305"/>
      <c r="AF35" s="305"/>
      <c r="AG35" s="305"/>
      <c r="AH35" s="305"/>
      <c r="AI35" s="305"/>
    </row>
    <row r="36" spans="25:35" x14ac:dyDescent="0.2">
      <c r="Y36" s="305"/>
      <c r="Z36" s="305"/>
      <c r="AA36" s="305"/>
      <c r="AB36" s="305"/>
      <c r="AC36" s="305"/>
      <c r="AD36" s="305"/>
      <c r="AE36" s="305"/>
      <c r="AF36" s="305"/>
      <c r="AG36" s="305"/>
      <c r="AH36" s="305"/>
      <c r="AI36" s="305"/>
    </row>
    <row r="37" spans="25:35" x14ac:dyDescent="0.2">
      <c r="Y37" s="305"/>
      <c r="Z37" s="305"/>
      <c r="AA37" s="305"/>
      <c r="AB37" s="305"/>
      <c r="AC37" s="305"/>
      <c r="AD37" s="305"/>
      <c r="AE37" s="305"/>
      <c r="AF37" s="305"/>
      <c r="AG37" s="305"/>
      <c r="AH37" s="305"/>
      <c r="AI37" s="305"/>
    </row>
    <row r="38" spans="25:35" x14ac:dyDescent="0.2">
      <c r="Y38" s="305"/>
      <c r="Z38" s="305"/>
      <c r="AA38" s="305"/>
      <c r="AB38" s="305"/>
      <c r="AC38" s="305"/>
      <c r="AD38" s="305"/>
      <c r="AE38" s="305"/>
      <c r="AF38" s="305"/>
      <c r="AG38" s="305"/>
      <c r="AH38" s="305"/>
      <c r="AI38" s="305"/>
    </row>
  </sheetData>
  <sheetProtection password="CC3D"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23" hidden="1" customWidth="1"/>
    <col min="2" max="2" width="4.21875" style="22" customWidth="1"/>
    <col min="3" max="3" width="35.6640625" style="23" customWidth="1"/>
    <col min="4" max="4" width="15.77734375" style="23" customWidth="1"/>
    <col min="5" max="5" width="16.77734375" style="23" customWidth="1"/>
    <col min="6" max="6" width="7" style="23" customWidth="1"/>
    <col min="7" max="9" width="16.77734375" style="23" customWidth="1"/>
    <col min="10" max="16384" width="8.88671875" style="23"/>
  </cols>
  <sheetData>
    <row r="2" spans="1:10" ht="30" customHeight="1" x14ac:dyDescent="0.2">
      <c r="B2" s="104" t="s">
        <v>321</v>
      </c>
      <c r="C2"/>
    </row>
    <row r="3" spans="1:10" ht="30" customHeight="1" x14ac:dyDescent="0.2">
      <c r="B3" s="107" t="s">
        <v>104</v>
      </c>
      <c r="C3"/>
    </row>
    <row r="4" spans="1:10" ht="30" customHeight="1" thickBot="1" x14ac:dyDescent="0.25">
      <c r="B4" s="18"/>
      <c r="C4" t="s">
        <v>286</v>
      </c>
    </row>
    <row r="5" spans="1:10" ht="30" customHeight="1" x14ac:dyDescent="0.2">
      <c r="B5" s="18"/>
      <c r="C5" s="662" t="s">
        <v>348</v>
      </c>
      <c r="D5" s="663"/>
      <c r="E5" s="666">
        <f>COUNTIF(E10:E46,"*")</f>
        <v>0</v>
      </c>
      <c r="F5" s="658" t="s">
        <v>3</v>
      </c>
      <c r="G5" s="105"/>
    </row>
    <row r="6" spans="1:10" ht="30" customHeight="1" thickBot="1" x14ac:dyDescent="0.25">
      <c r="B6" s="18"/>
      <c r="C6" s="664"/>
      <c r="D6" s="665"/>
      <c r="E6" s="667"/>
      <c r="F6" s="659"/>
      <c r="G6" s="105"/>
    </row>
    <row r="7" spans="1:10" ht="30" customHeight="1" x14ac:dyDescent="0.2">
      <c r="B7" s="18"/>
      <c r="C7" s="644"/>
      <c r="D7" s="644"/>
      <c r="E7" s="644"/>
      <c r="F7" s="644"/>
      <c r="G7" s="105"/>
    </row>
    <row r="8" spans="1:10" ht="30" customHeight="1" thickBot="1" x14ac:dyDescent="0.25">
      <c r="A8" s="32"/>
      <c r="B8" s="33"/>
      <c r="C8" s="106" t="s">
        <v>259</v>
      </c>
      <c r="D8" s="32"/>
      <c r="E8" s="32"/>
      <c r="F8" s="32"/>
      <c r="G8" s="32"/>
      <c r="H8" s="32"/>
      <c r="I8" s="32"/>
      <c r="J8" s="32"/>
    </row>
    <row r="9" spans="1:10" ht="30" customHeight="1" x14ac:dyDescent="0.2">
      <c r="A9" s="32"/>
      <c r="B9" s="36" t="s">
        <v>78</v>
      </c>
      <c r="C9" s="651" t="s">
        <v>201</v>
      </c>
      <c r="D9" s="652"/>
      <c r="E9" s="653" t="s">
        <v>103</v>
      </c>
      <c r="F9" s="653"/>
      <c r="G9" s="653"/>
      <c r="H9" s="653"/>
      <c r="I9" s="654"/>
      <c r="J9" s="32"/>
    </row>
    <row r="10" spans="1:10" ht="30" customHeight="1" x14ac:dyDescent="0.2">
      <c r="A10" s="32"/>
      <c r="B10" s="35">
        <v>1</v>
      </c>
      <c r="C10" s="647"/>
      <c r="D10" s="648"/>
      <c r="E10" s="645"/>
      <c r="F10" s="645"/>
      <c r="G10" s="645"/>
      <c r="H10" s="645"/>
      <c r="I10" s="646"/>
      <c r="J10" s="32"/>
    </row>
    <row r="11" spans="1:10" ht="30" customHeight="1" x14ac:dyDescent="0.2">
      <c r="A11" s="32"/>
      <c r="B11" s="35">
        <v>2</v>
      </c>
      <c r="C11" s="647"/>
      <c r="D11" s="648"/>
      <c r="E11" s="645"/>
      <c r="F11" s="645"/>
      <c r="G11" s="645"/>
      <c r="H11" s="645"/>
      <c r="I11" s="646"/>
      <c r="J11" s="32"/>
    </row>
    <row r="12" spans="1:10" ht="30" customHeight="1" x14ac:dyDescent="0.2">
      <c r="A12" s="32"/>
      <c r="B12" s="35">
        <v>3</v>
      </c>
      <c r="C12" s="647"/>
      <c r="D12" s="648"/>
      <c r="E12" s="645"/>
      <c r="F12" s="645"/>
      <c r="G12" s="645"/>
      <c r="H12" s="645"/>
      <c r="I12" s="646"/>
      <c r="J12" s="32"/>
    </row>
    <row r="13" spans="1:10" ht="30" customHeight="1" x14ac:dyDescent="0.2">
      <c r="A13" s="32"/>
      <c r="B13" s="35">
        <v>4</v>
      </c>
      <c r="C13" s="647"/>
      <c r="D13" s="648"/>
      <c r="E13" s="645"/>
      <c r="F13" s="645"/>
      <c r="G13" s="645"/>
      <c r="H13" s="645"/>
      <c r="I13" s="646"/>
      <c r="J13" s="32"/>
    </row>
    <row r="14" spans="1:10" ht="30" customHeight="1" x14ac:dyDescent="0.2">
      <c r="A14" s="32"/>
      <c r="B14" s="35">
        <v>5</v>
      </c>
      <c r="C14" s="647"/>
      <c r="D14" s="648"/>
      <c r="E14" s="645"/>
      <c r="F14" s="645"/>
      <c r="G14" s="645"/>
      <c r="H14" s="645"/>
      <c r="I14" s="646"/>
      <c r="J14" s="32"/>
    </row>
    <row r="15" spans="1:10" ht="30" customHeight="1" x14ac:dyDescent="0.2">
      <c r="A15" s="32"/>
      <c r="B15" s="35">
        <v>6</v>
      </c>
      <c r="C15" s="647"/>
      <c r="D15" s="648"/>
      <c r="E15" s="645"/>
      <c r="F15" s="645"/>
      <c r="G15" s="645"/>
      <c r="H15" s="645"/>
      <c r="I15" s="646"/>
      <c r="J15" s="32"/>
    </row>
    <row r="16" spans="1:10" ht="30" customHeight="1" x14ac:dyDescent="0.2">
      <c r="A16" s="32"/>
      <c r="B16" s="35">
        <v>7</v>
      </c>
      <c r="C16" s="647"/>
      <c r="D16" s="648"/>
      <c r="E16" s="645"/>
      <c r="F16" s="645"/>
      <c r="G16" s="645"/>
      <c r="H16" s="645"/>
      <c r="I16" s="646"/>
      <c r="J16" s="32"/>
    </row>
    <row r="17" spans="1:10" ht="30" customHeight="1" x14ac:dyDescent="0.2">
      <c r="A17" s="32"/>
      <c r="B17" s="35">
        <v>8</v>
      </c>
      <c r="C17" s="647"/>
      <c r="D17" s="648"/>
      <c r="E17" s="645"/>
      <c r="F17" s="645"/>
      <c r="G17" s="645"/>
      <c r="H17" s="645"/>
      <c r="I17" s="646"/>
      <c r="J17" s="32"/>
    </row>
    <row r="18" spans="1:10" ht="30" customHeight="1" x14ac:dyDescent="0.2">
      <c r="A18" s="32"/>
      <c r="B18" s="35">
        <v>9</v>
      </c>
      <c r="C18" s="647"/>
      <c r="D18" s="648"/>
      <c r="E18" s="655"/>
      <c r="F18" s="656"/>
      <c r="G18" s="656"/>
      <c r="H18" s="656"/>
      <c r="I18" s="657"/>
      <c r="J18" s="32"/>
    </row>
    <row r="19" spans="1:10" ht="30" customHeight="1" x14ac:dyDescent="0.2">
      <c r="A19" s="32"/>
      <c r="B19" s="35">
        <v>10</v>
      </c>
      <c r="C19" s="647"/>
      <c r="D19" s="648"/>
      <c r="E19" s="655"/>
      <c r="F19" s="656"/>
      <c r="G19" s="656"/>
      <c r="H19" s="656"/>
      <c r="I19" s="657"/>
      <c r="J19" s="32"/>
    </row>
    <row r="20" spans="1:10" ht="30" customHeight="1" x14ac:dyDescent="0.2">
      <c r="A20" s="32"/>
      <c r="B20" s="35">
        <v>11</v>
      </c>
      <c r="C20" s="647"/>
      <c r="D20" s="648"/>
      <c r="E20" s="655"/>
      <c r="F20" s="656"/>
      <c r="G20" s="656"/>
      <c r="H20" s="656"/>
      <c r="I20" s="657"/>
      <c r="J20" s="32"/>
    </row>
    <row r="21" spans="1:10" ht="30" customHeight="1" x14ac:dyDescent="0.2">
      <c r="A21" s="32"/>
      <c r="B21" s="35">
        <v>12</v>
      </c>
      <c r="C21" s="647"/>
      <c r="D21" s="648"/>
      <c r="E21" s="655"/>
      <c r="F21" s="656"/>
      <c r="G21" s="656"/>
      <c r="H21" s="656"/>
      <c r="I21" s="657"/>
      <c r="J21" s="32"/>
    </row>
    <row r="22" spans="1:10" ht="30" customHeight="1" x14ac:dyDescent="0.2">
      <c r="A22" s="32"/>
      <c r="B22" s="35">
        <v>13</v>
      </c>
      <c r="C22" s="647"/>
      <c r="D22" s="648"/>
      <c r="E22" s="655"/>
      <c r="F22" s="656"/>
      <c r="G22" s="656"/>
      <c r="H22" s="656"/>
      <c r="I22" s="657"/>
      <c r="J22" s="32"/>
    </row>
    <row r="23" spans="1:10" ht="30" customHeight="1" x14ac:dyDescent="0.2">
      <c r="A23" s="32"/>
      <c r="B23" s="35">
        <v>14</v>
      </c>
      <c r="C23" s="647"/>
      <c r="D23" s="648"/>
      <c r="E23" s="655"/>
      <c r="F23" s="656"/>
      <c r="G23" s="656"/>
      <c r="H23" s="656"/>
      <c r="I23" s="657"/>
      <c r="J23" s="32"/>
    </row>
    <row r="24" spans="1:10" ht="30" customHeight="1" x14ac:dyDescent="0.2">
      <c r="A24" s="32"/>
      <c r="B24" s="35">
        <v>15</v>
      </c>
      <c r="C24" s="647"/>
      <c r="D24" s="648"/>
      <c r="E24" s="655"/>
      <c r="F24" s="656"/>
      <c r="G24" s="656"/>
      <c r="H24" s="656"/>
      <c r="I24" s="657"/>
      <c r="J24" s="32"/>
    </row>
    <row r="25" spans="1:10" ht="30" customHeight="1" x14ac:dyDescent="0.2">
      <c r="A25" s="32"/>
      <c r="B25" s="35">
        <v>16</v>
      </c>
      <c r="C25" s="647"/>
      <c r="D25" s="648"/>
      <c r="E25" s="655"/>
      <c r="F25" s="656"/>
      <c r="G25" s="656"/>
      <c r="H25" s="656"/>
      <c r="I25" s="657"/>
      <c r="J25" s="32"/>
    </row>
    <row r="26" spans="1:10" ht="30" customHeight="1" x14ac:dyDescent="0.2">
      <c r="A26" s="32"/>
      <c r="B26" s="35">
        <v>17</v>
      </c>
      <c r="C26" s="647"/>
      <c r="D26" s="648"/>
      <c r="E26" s="655"/>
      <c r="F26" s="656"/>
      <c r="G26" s="656"/>
      <c r="H26" s="656"/>
      <c r="I26" s="657"/>
      <c r="J26" s="32"/>
    </row>
    <row r="27" spans="1:10" ht="30" customHeight="1" x14ac:dyDescent="0.2">
      <c r="A27" s="32"/>
      <c r="B27" s="35">
        <v>18</v>
      </c>
      <c r="C27" s="647"/>
      <c r="D27" s="648"/>
      <c r="E27" s="655"/>
      <c r="F27" s="656"/>
      <c r="G27" s="656"/>
      <c r="H27" s="656"/>
      <c r="I27" s="657"/>
      <c r="J27" s="32"/>
    </row>
    <row r="28" spans="1:10" ht="30" customHeight="1" x14ac:dyDescent="0.2">
      <c r="A28" s="32"/>
      <c r="B28" s="35">
        <v>19</v>
      </c>
      <c r="C28" s="647"/>
      <c r="D28" s="648"/>
      <c r="E28" s="655"/>
      <c r="F28" s="656"/>
      <c r="G28" s="656"/>
      <c r="H28" s="656"/>
      <c r="I28" s="657"/>
      <c r="J28" s="32"/>
    </row>
    <row r="29" spans="1:10" ht="30" customHeight="1" x14ac:dyDescent="0.2">
      <c r="A29" s="32"/>
      <c r="B29" s="35">
        <v>20</v>
      </c>
      <c r="C29" s="647"/>
      <c r="D29" s="648"/>
      <c r="E29" s="655"/>
      <c r="F29" s="656"/>
      <c r="G29" s="656"/>
      <c r="H29" s="656"/>
      <c r="I29" s="657"/>
      <c r="J29" s="32"/>
    </row>
    <row r="30" spans="1:10" ht="30" customHeight="1" x14ac:dyDescent="0.2">
      <c r="A30" s="32"/>
      <c r="B30" s="35">
        <v>21</v>
      </c>
      <c r="C30" s="647"/>
      <c r="D30" s="648"/>
      <c r="E30" s="645"/>
      <c r="F30" s="645"/>
      <c r="G30" s="645"/>
      <c r="H30" s="645"/>
      <c r="I30" s="646"/>
      <c r="J30" s="32"/>
    </row>
    <row r="31" spans="1:10" ht="30" customHeight="1" x14ac:dyDescent="0.2">
      <c r="A31" s="32"/>
      <c r="B31" s="35">
        <v>22</v>
      </c>
      <c r="C31" s="647"/>
      <c r="D31" s="648"/>
      <c r="E31" s="645"/>
      <c r="F31" s="645"/>
      <c r="G31" s="645"/>
      <c r="H31" s="645"/>
      <c r="I31" s="646"/>
      <c r="J31" s="32"/>
    </row>
    <row r="32" spans="1:10" ht="30" customHeight="1" x14ac:dyDescent="0.2">
      <c r="A32" s="32"/>
      <c r="B32" s="35">
        <v>23</v>
      </c>
      <c r="C32" s="647"/>
      <c r="D32" s="648"/>
      <c r="E32" s="645"/>
      <c r="F32" s="645"/>
      <c r="G32" s="645"/>
      <c r="H32" s="645"/>
      <c r="I32" s="646"/>
      <c r="J32" s="32"/>
    </row>
    <row r="33" spans="1:10" ht="30" customHeight="1" x14ac:dyDescent="0.2">
      <c r="A33" s="32"/>
      <c r="B33" s="35">
        <v>24</v>
      </c>
      <c r="C33" s="647"/>
      <c r="D33" s="648"/>
      <c r="E33" s="645"/>
      <c r="F33" s="645"/>
      <c r="G33" s="645"/>
      <c r="H33" s="645"/>
      <c r="I33" s="646"/>
      <c r="J33" s="32"/>
    </row>
    <row r="34" spans="1:10" ht="30" customHeight="1" x14ac:dyDescent="0.2">
      <c r="A34" s="32"/>
      <c r="B34" s="35">
        <v>25</v>
      </c>
      <c r="C34" s="647"/>
      <c r="D34" s="648"/>
      <c r="E34" s="645"/>
      <c r="F34" s="645"/>
      <c r="G34" s="645"/>
      <c r="H34" s="645"/>
      <c r="I34" s="646"/>
      <c r="J34" s="32"/>
    </row>
    <row r="35" spans="1:10" ht="30" customHeight="1" x14ac:dyDescent="0.2">
      <c r="A35" s="32"/>
      <c r="B35" s="35">
        <v>26</v>
      </c>
      <c r="C35" s="647"/>
      <c r="D35" s="648"/>
      <c r="E35" s="645"/>
      <c r="F35" s="645"/>
      <c r="G35" s="645"/>
      <c r="H35" s="645"/>
      <c r="I35" s="646"/>
      <c r="J35" s="32"/>
    </row>
    <row r="36" spans="1:10" ht="30" customHeight="1" x14ac:dyDescent="0.2">
      <c r="A36" s="32"/>
      <c r="B36" s="35">
        <v>27</v>
      </c>
      <c r="C36" s="647"/>
      <c r="D36" s="648"/>
      <c r="E36" s="645"/>
      <c r="F36" s="645"/>
      <c r="G36" s="645"/>
      <c r="H36" s="645"/>
      <c r="I36" s="646"/>
      <c r="J36" s="32"/>
    </row>
    <row r="37" spans="1:10" ht="30" customHeight="1" x14ac:dyDescent="0.2">
      <c r="A37" s="32"/>
      <c r="B37" s="35">
        <v>28</v>
      </c>
      <c r="C37" s="647"/>
      <c r="D37" s="648"/>
      <c r="E37" s="645"/>
      <c r="F37" s="645"/>
      <c r="G37" s="645"/>
      <c r="H37" s="645"/>
      <c r="I37" s="646"/>
      <c r="J37" s="32"/>
    </row>
    <row r="38" spans="1:10" ht="30" customHeight="1" x14ac:dyDescent="0.2">
      <c r="A38" s="32"/>
      <c r="B38" s="35">
        <v>29</v>
      </c>
      <c r="C38" s="647"/>
      <c r="D38" s="648"/>
      <c r="E38" s="645"/>
      <c r="F38" s="645"/>
      <c r="G38" s="645"/>
      <c r="H38" s="645"/>
      <c r="I38" s="646"/>
      <c r="J38" s="32"/>
    </row>
    <row r="39" spans="1:10" ht="30" customHeight="1" x14ac:dyDescent="0.2">
      <c r="A39" s="32"/>
      <c r="B39" s="35">
        <v>30</v>
      </c>
      <c r="C39" s="647"/>
      <c r="D39" s="648"/>
      <c r="E39" s="645"/>
      <c r="F39" s="645"/>
      <c r="G39" s="645"/>
      <c r="H39" s="645"/>
      <c r="I39" s="646"/>
      <c r="J39" s="32"/>
    </row>
    <row r="40" spans="1:10" ht="30" customHeight="1" x14ac:dyDescent="0.2">
      <c r="A40" s="32"/>
      <c r="B40" s="35">
        <v>31</v>
      </c>
      <c r="C40" s="647"/>
      <c r="D40" s="648"/>
      <c r="E40" s="645"/>
      <c r="F40" s="645"/>
      <c r="G40" s="645"/>
      <c r="H40" s="645"/>
      <c r="I40" s="646"/>
      <c r="J40" s="32"/>
    </row>
    <row r="41" spans="1:10" ht="30" customHeight="1" x14ac:dyDescent="0.2">
      <c r="A41" s="32"/>
      <c r="B41" s="35">
        <v>32</v>
      </c>
      <c r="C41" s="647"/>
      <c r="D41" s="648"/>
      <c r="E41" s="645"/>
      <c r="F41" s="645"/>
      <c r="G41" s="645"/>
      <c r="H41" s="645"/>
      <c r="I41" s="646"/>
      <c r="J41" s="32"/>
    </row>
    <row r="42" spans="1:10" ht="30" customHeight="1" x14ac:dyDescent="0.2">
      <c r="A42" s="32"/>
      <c r="B42" s="35">
        <v>33</v>
      </c>
      <c r="C42" s="647"/>
      <c r="D42" s="648"/>
      <c r="E42" s="645"/>
      <c r="F42" s="645"/>
      <c r="G42" s="645"/>
      <c r="H42" s="645"/>
      <c r="I42" s="646"/>
      <c r="J42" s="32"/>
    </row>
    <row r="43" spans="1:10" ht="30" customHeight="1" x14ac:dyDescent="0.2">
      <c r="A43" s="32"/>
      <c r="B43" s="35">
        <v>34</v>
      </c>
      <c r="C43" s="647"/>
      <c r="D43" s="648"/>
      <c r="E43" s="645"/>
      <c r="F43" s="645"/>
      <c r="G43" s="645"/>
      <c r="H43" s="645"/>
      <c r="I43" s="646"/>
      <c r="J43" s="32"/>
    </row>
    <row r="44" spans="1:10" ht="30" customHeight="1" x14ac:dyDescent="0.2">
      <c r="A44" s="32"/>
      <c r="B44" s="35">
        <v>35</v>
      </c>
      <c r="C44" s="647"/>
      <c r="D44" s="648"/>
      <c r="E44" s="645"/>
      <c r="F44" s="645"/>
      <c r="G44" s="645"/>
      <c r="H44" s="645"/>
      <c r="I44" s="646"/>
      <c r="J44" s="32"/>
    </row>
    <row r="45" spans="1:10" ht="30" customHeight="1" x14ac:dyDescent="0.2">
      <c r="A45" s="32"/>
      <c r="B45" s="35">
        <v>36</v>
      </c>
      <c r="C45" s="647"/>
      <c r="D45" s="648"/>
      <c r="E45" s="645"/>
      <c r="F45" s="645"/>
      <c r="G45" s="645"/>
      <c r="H45" s="645"/>
      <c r="I45" s="646"/>
      <c r="J45" s="32"/>
    </row>
    <row r="46" spans="1:10" ht="30" customHeight="1" thickBot="1" x14ac:dyDescent="0.25">
      <c r="A46" s="32"/>
      <c r="B46" s="176">
        <v>37</v>
      </c>
      <c r="C46" s="660"/>
      <c r="D46" s="661"/>
      <c r="E46" s="649"/>
      <c r="F46" s="649"/>
      <c r="G46" s="649"/>
      <c r="H46" s="649"/>
      <c r="I46" s="650"/>
      <c r="J46" s="32"/>
    </row>
    <row r="47" spans="1:10" ht="30" customHeight="1" x14ac:dyDescent="0.2">
      <c r="A47" s="32"/>
      <c r="B47" s="643"/>
      <c r="C47" s="643"/>
      <c r="D47" s="643"/>
      <c r="E47" s="643"/>
      <c r="F47" s="643"/>
      <c r="G47" s="643"/>
      <c r="H47" s="643"/>
      <c r="I47" s="643"/>
      <c r="J47" s="32"/>
    </row>
    <row r="48" spans="1:10" x14ac:dyDescent="0.2">
      <c r="A48" s="32"/>
      <c r="B48" s="33"/>
      <c r="C48" s="32"/>
      <c r="D48" s="32"/>
      <c r="E48" s="32"/>
      <c r="F48" s="32"/>
      <c r="G48" s="32"/>
      <c r="H48" s="32"/>
      <c r="I48" s="32"/>
      <c r="J48" s="32"/>
    </row>
    <row r="49" spans="1:10" x14ac:dyDescent="0.2">
      <c r="A49" s="32"/>
      <c r="B49" s="33"/>
      <c r="C49" s="32"/>
      <c r="D49" s="32"/>
      <c r="E49" s="32"/>
      <c r="F49" s="32"/>
      <c r="G49" s="32"/>
      <c r="H49" s="32"/>
      <c r="I49" s="32"/>
      <c r="J49" s="32"/>
    </row>
    <row r="50" spans="1:10" x14ac:dyDescent="0.2">
      <c r="A50" s="32"/>
      <c r="B50" s="33"/>
      <c r="C50" s="32"/>
      <c r="D50" s="32"/>
      <c r="E50" s="32"/>
      <c r="F50" s="32"/>
      <c r="G50" s="32"/>
      <c r="H50" s="32"/>
      <c r="I50" s="32"/>
      <c r="J50" s="32"/>
    </row>
    <row r="51" spans="1:10" x14ac:dyDescent="0.2">
      <c r="A51" s="32"/>
      <c r="B51" s="33"/>
      <c r="C51" s="32"/>
      <c r="D51" s="32"/>
      <c r="E51" s="32"/>
      <c r="F51" s="32"/>
      <c r="G51" s="32"/>
      <c r="H51" s="32"/>
      <c r="I51" s="32"/>
      <c r="J51" s="32"/>
    </row>
    <row r="52" spans="1:10" x14ac:dyDescent="0.2">
      <c r="A52" s="32"/>
      <c r="B52" s="33"/>
      <c r="C52" s="32"/>
      <c r="D52" s="32"/>
      <c r="E52" s="32"/>
      <c r="F52" s="32"/>
      <c r="G52" s="32"/>
      <c r="H52" s="32"/>
      <c r="I52" s="32"/>
      <c r="J52" s="32"/>
    </row>
    <row r="53" spans="1:10" x14ac:dyDescent="0.2">
      <c r="A53" s="32"/>
      <c r="B53" s="33"/>
      <c r="C53" s="32"/>
      <c r="D53" s="32"/>
      <c r="E53" s="32"/>
      <c r="F53" s="32"/>
      <c r="G53" s="32"/>
      <c r="H53" s="32"/>
      <c r="I53" s="32"/>
      <c r="J53" s="32"/>
    </row>
    <row r="54" spans="1:10" x14ac:dyDescent="0.2">
      <c r="A54" s="32"/>
      <c r="B54" s="33"/>
      <c r="C54" s="32"/>
      <c r="D54" s="32"/>
      <c r="E54" s="32"/>
      <c r="F54" s="32"/>
      <c r="G54" s="32"/>
      <c r="H54" s="32"/>
      <c r="I54" s="32"/>
      <c r="J54" s="32"/>
    </row>
    <row r="55" spans="1:10" x14ac:dyDescent="0.2">
      <c r="A55" s="32"/>
      <c r="B55" s="33"/>
      <c r="C55" s="32"/>
      <c r="D55" s="32"/>
      <c r="E55" s="32"/>
      <c r="F55" s="32"/>
      <c r="G55" s="32"/>
      <c r="H55" s="32"/>
      <c r="I55" s="32"/>
      <c r="J55" s="32"/>
    </row>
    <row r="56" spans="1:10" x14ac:dyDescent="0.2">
      <c r="A56" s="32"/>
      <c r="B56" s="33"/>
      <c r="C56" s="32"/>
      <c r="D56" s="32"/>
      <c r="E56" s="32"/>
      <c r="F56" s="32"/>
      <c r="G56" s="32"/>
      <c r="H56" s="32"/>
      <c r="I56" s="32"/>
      <c r="J56" s="32"/>
    </row>
    <row r="57" spans="1:10" x14ac:dyDescent="0.2">
      <c r="A57" s="32"/>
      <c r="B57" s="33"/>
      <c r="C57" s="32"/>
      <c r="D57" s="32"/>
      <c r="E57" s="32"/>
      <c r="F57" s="32"/>
      <c r="G57" s="32"/>
      <c r="H57" s="32"/>
      <c r="I57" s="32"/>
      <c r="J57" s="32"/>
    </row>
    <row r="58" spans="1:10" x14ac:dyDescent="0.2">
      <c r="A58" s="32"/>
      <c r="B58" s="33"/>
      <c r="C58" s="32"/>
      <c r="D58" s="32"/>
      <c r="E58" s="32"/>
      <c r="F58" s="32"/>
      <c r="G58" s="32"/>
      <c r="H58" s="32"/>
      <c r="I58" s="32"/>
      <c r="J58" s="32"/>
    </row>
    <row r="59" spans="1:10" x14ac:dyDescent="0.2">
      <c r="A59" s="32"/>
      <c r="B59" s="33"/>
      <c r="C59" s="32"/>
      <c r="D59" s="32"/>
      <c r="E59" s="32"/>
      <c r="F59" s="32"/>
      <c r="G59" s="32"/>
      <c r="H59" s="32"/>
      <c r="I59" s="32"/>
      <c r="J59" s="32"/>
    </row>
    <row r="60" spans="1:10" x14ac:dyDescent="0.2">
      <c r="A60" s="32"/>
      <c r="B60" s="33"/>
      <c r="C60" s="32"/>
      <c r="D60" s="32"/>
      <c r="E60" s="32"/>
      <c r="F60" s="32"/>
      <c r="G60" s="32"/>
      <c r="H60" s="32"/>
      <c r="I60" s="32"/>
      <c r="J60" s="32"/>
    </row>
    <row r="61" spans="1:10" x14ac:dyDescent="0.2">
      <c r="A61" s="32"/>
      <c r="B61" s="33"/>
      <c r="C61" s="32"/>
      <c r="D61" s="32"/>
      <c r="E61" s="32"/>
      <c r="F61" s="32"/>
      <c r="G61" s="32"/>
      <c r="H61" s="32"/>
      <c r="I61" s="32"/>
      <c r="J61" s="32"/>
    </row>
    <row r="62" spans="1:10" x14ac:dyDescent="0.2">
      <c r="A62" s="32"/>
      <c r="B62" s="33"/>
      <c r="C62" s="32"/>
      <c r="D62" s="32"/>
      <c r="E62" s="32"/>
      <c r="F62" s="32"/>
      <c r="G62" s="32"/>
      <c r="H62" s="32"/>
      <c r="I62" s="32"/>
      <c r="J62" s="32"/>
    </row>
    <row r="63" spans="1:10" x14ac:dyDescent="0.2">
      <c r="A63" s="32"/>
      <c r="B63" s="33"/>
      <c r="C63" s="32"/>
      <c r="D63" s="32"/>
      <c r="E63" s="32"/>
      <c r="F63" s="32"/>
      <c r="G63" s="32"/>
      <c r="H63" s="32"/>
      <c r="I63" s="32"/>
      <c r="J63" s="32"/>
    </row>
    <row r="64" spans="1:10" x14ac:dyDescent="0.2">
      <c r="A64" s="32"/>
      <c r="B64" s="33"/>
      <c r="C64" s="32"/>
      <c r="D64" s="32"/>
      <c r="E64" s="32"/>
      <c r="F64" s="32"/>
      <c r="G64" s="32"/>
      <c r="H64" s="32"/>
      <c r="I64" s="32"/>
      <c r="J64" s="32"/>
    </row>
    <row r="65" spans="1:10" x14ac:dyDescent="0.2">
      <c r="A65" s="32"/>
      <c r="B65" s="33"/>
      <c r="C65" s="32"/>
      <c r="D65" s="32"/>
      <c r="E65" s="32"/>
      <c r="F65" s="32"/>
      <c r="G65" s="32"/>
      <c r="H65" s="32"/>
      <c r="I65" s="32"/>
      <c r="J65" s="32"/>
    </row>
    <row r="66" spans="1:10" x14ac:dyDescent="0.2">
      <c r="A66" s="32"/>
      <c r="B66" s="33"/>
      <c r="C66" s="32"/>
      <c r="D66" s="32"/>
      <c r="E66" s="32"/>
      <c r="F66" s="32"/>
      <c r="G66" s="32"/>
      <c r="H66" s="32"/>
      <c r="I66" s="32"/>
      <c r="J66" s="32"/>
    </row>
    <row r="67" spans="1:10" x14ac:dyDescent="0.2">
      <c r="A67" s="32"/>
      <c r="B67" s="33"/>
      <c r="C67" s="32"/>
      <c r="D67" s="32"/>
      <c r="E67" s="32"/>
      <c r="F67" s="32"/>
      <c r="G67" s="32"/>
      <c r="H67" s="32"/>
      <c r="I67" s="32"/>
      <c r="J67" s="32"/>
    </row>
    <row r="68" spans="1:10" x14ac:dyDescent="0.2">
      <c r="A68" s="32"/>
      <c r="B68" s="33"/>
      <c r="C68" s="32"/>
      <c r="D68" s="32"/>
      <c r="E68" s="32"/>
      <c r="F68" s="32"/>
      <c r="G68" s="32"/>
      <c r="H68" s="32"/>
      <c r="I68" s="32"/>
      <c r="J68" s="32"/>
    </row>
    <row r="69" spans="1:10" x14ac:dyDescent="0.2">
      <c r="A69" s="32"/>
      <c r="B69" s="33"/>
      <c r="C69" s="32"/>
      <c r="D69" s="32"/>
      <c r="E69" s="32"/>
      <c r="F69" s="32"/>
      <c r="G69" s="32"/>
      <c r="H69" s="32"/>
      <c r="I69" s="32"/>
      <c r="J69" s="32"/>
    </row>
    <row r="70" spans="1:10" x14ac:dyDescent="0.2">
      <c r="A70" s="32"/>
      <c r="B70" s="33"/>
      <c r="C70" s="32"/>
      <c r="D70" s="32"/>
      <c r="E70" s="32"/>
      <c r="F70" s="32"/>
      <c r="G70" s="32"/>
      <c r="H70" s="32"/>
      <c r="I70" s="32"/>
      <c r="J70" s="32"/>
    </row>
    <row r="71" spans="1:10" x14ac:dyDescent="0.2">
      <c r="A71" s="32"/>
      <c r="B71" s="33"/>
      <c r="C71" s="32"/>
      <c r="D71" s="32"/>
      <c r="E71" s="32"/>
      <c r="F71" s="32"/>
      <c r="G71" s="32"/>
      <c r="H71" s="32"/>
      <c r="I71" s="32"/>
      <c r="J71" s="32"/>
    </row>
    <row r="72" spans="1:10" x14ac:dyDescent="0.2">
      <c r="A72" s="32"/>
      <c r="B72" s="33"/>
      <c r="C72" s="32"/>
      <c r="D72" s="32"/>
      <c r="E72" s="32"/>
      <c r="F72" s="32"/>
      <c r="G72" s="32"/>
      <c r="H72" s="32"/>
      <c r="I72" s="32"/>
      <c r="J72" s="32"/>
    </row>
    <row r="73" spans="1:10" x14ac:dyDescent="0.2">
      <c r="A73" s="32"/>
      <c r="B73" s="33"/>
      <c r="C73" s="32"/>
      <c r="D73" s="32"/>
      <c r="E73" s="32"/>
      <c r="F73" s="32"/>
      <c r="G73" s="32"/>
      <c r="H73" s="32"/>
      <c r="I73" s="32"/>
      <c r="J73" s="32"/>
    </row>
    <row r="74" spans="1:10" x14ac:dyDescent="0.2">
      <c r="A74" s="32"/>
      <c r="B74" s="33"/>
      <c r="C74" s="32"/>
      <c r="D74" s="32"/>
      <c r="E74" s="32"/>
      <c r="F74" s="32"/>
      <c r="G74" s="32"/>
      <c r="H74" s="32"/>
      <c r="I74" s="32"/>
      <c r="J74" s="32"/>
    </row>
    <row r="75" spans="1:10" x14ac:dyDescent="0.2">
      <c r="A75" s="32"/>
      <c r="B75" s="33"/>
      <c r="C75" s="32"/>
      <c r="D75" s="32"/>
      <c r="E75" s="32"/>
      <c r="F75" s="32"/>
      <c r="G75" s="32"/>
      <c r="H75" s="32"/>
      <c r="I75" s="32"/>
      <c r="J75" s="32"/>
    </row>
    <row r="76" spans="1:10" x14ac:dyDescent="0.2">
      <c r="A76" s="32"/>
      <c r="B76" s="33"/>
      <c r="C76" s="32"/>
      <c r="D76" s="32"/>
      <c r="E76" s="32"/>
      <c r="F76" s="32"/>
      <c r="G76" s="32"/>
      <c r="H76" s="32"/>
      <c r="I76" s="32"/>
      <c r="J76" s="32"/>
    </row>
    <row r="77" spans="1:10" x14ac:dyDescent="0.2">
      <c r="A77" s="32"/>
      <c r="B77" s="33"/>
      <c r="C77" s="32"/>
      <c r="D77" s="32"/>
      <c r="E77" s="32"/>
      <c r="F77" s="32"/>
      <c r="G77" s="32"/>
      <c r="H77" s="32"/>
      <c r="I77" s="32"/>
      <c r="J77" s="32"/>
    </row>
    <row r="78" spans="1:10" x14ac:dyDescent="0.2">
      <c r="A78" s="32"/>
      <c r="B78" s="33"/>
      <c r="C78" s="32"/>
      <c r="D78" s="32"/>
      <c r="E78" s="32"/>
      <c r="F78" s="32"/>
      <c r="G78" s="32"/>
      <c r="H78" s="32"/>
      <c r="I78" s="32"/>
      <c r="J78" s="32"/>
    </row>
    <row r="79" spans="1:10" x14ac:dyDescent="0.2">
      <c r="A79" s="32"/>
      <c r="B79" s="33"/>
      <c r="C79" s="32"/>
      <c r="D79" s="32"/>
      <c r="E79" s="32"/>
      <c r="F79" s="32"/>
      <c r="G79" s="32"/>
      <c r="H79" s="32"/>
      <c r="I79" s="32"/>
      <c r="J79" s="32"/>
    </row>
    <row r="80" spans="1:10" x14ac:dyDescent="0.2">
      <c r="A80" s="32"/>
      <c r="B80" s="33"/>
      <c r="C80" s="32"/>
      <c r="D80" s="32"/>
      <c r="E80" s="32"/>
      <c r="F80" s="32"/>
      <c r="G80" s="32"/>
      <c r="H80" s="32"/>
      <c r="I80" s="32"/>
      <c r="J80" s="32"/>
    </row>
    <row r="81" spans="1:10" x14ac:dyDescent="0.2">
      <c r="A81" s="32"/>
      <c r="B81" s="33"/>
      <c r="C81" s="32"/>
      <c r="D81" s="32"/>
      <c r="E81" s="32"/>
      <c r="F81" s="32"/>
      <c r="G81" s="32"/>
      <c r="H81" s="32"/>
      <c r="I81" s="32"/>
      <c r="J81" s="32"/>
    </row>
    <row r="82" spans="1:10" x14ac:dyDescent="0.2">
      <c r="A82" s="32"/>
      <c r="B82" s="33"/>
      <c r="C82" s="32"/>
      <c r="D82" s="32"/>
      <c r="E82" s="32"/>
      <c r="F82" s="32"/>
      <c r="G82" s="32"/>
      <c r="H82" s="32"/>
      <c r="I82" s="32"/>
      <c r="J82" s="32"/>
    </row>
    <row r="83" spans="1:10" x14ac:dyDescent="0.2">
      <c r="A83" s="32"/>
      <c r="B83" s="33"/>
      <c r="C83" s="32"/>
      <c r="D83" s="32"/>
      <c r="E83" s="32"/>
      <c r="F83" s="32"/>
      <c r="G83" s="32"/>
      <c r="H83" s="32"/>
      <c r="I83" s="32"/>
      <c r="J83" s="32"/>
    </row>
    <row r="84" spans="1:10" x14ac:dyDescent="0.2">
      <c r="A84" s="32"/>
      <c r="B84" s="33"/>
      <c r="C84" s="32"/>
      <c r="D84" s="32"/>
      <c r="E84" s="32"/>
      <c r="F84" s="32"/>
      <c r="G84" s="32"/>
      <c r="H84" s="32"/>
      <c r="I84" s="32"/>
      <c r="J84" s="32"/>
    </row>
    <row r="85" spans="1:10" x14ac:dyDescent="0.2">
      <c r="A85" s="32"/>
      <c r="B85" s="33"/>
      <c r="C85" s="32"/>
      <c r="D85" s="32"/>
      <c r="E85" s="32"/>
      <c r="F85" s="32"/>
      <c r="G85" s="32"/>
      <c r="H85" s="32"/>
      <c r="I85" s="32"/>
      <c r="J85" s="32"/>
    </row>
    <row r="86" spans="1:10" x14ac:dyDescent="0.2">
      <c r="A86" s="32"/>
      <c r="B86" s="33"/>
      <c r="C86" s="32"/>
      <c r="D86" s="32"/>
      <c r="E86" s="32"/>
      <c r="F86" s="32"/>
      <c r="G86" s="32"/>
      <c r="H86" s="32"/>
      <c r="I86" s="32"/>
      <c r="J86" s="32"/>
    </row>
    <row r="87" spans="1:10" x14ac:dyDescent="0.2">
      <c r="A87" s="32"/>
      <c r="B87" s="33"/>
      <c r="C87" s="32"/>
      <c r="D87" s="32"/>
      <c r="E87" s="32"/>
      <c r="F87" s="32"/>
      <c r="G87" s="32"/>
      <c r="H87" s="32"/>
      <c r="I87" s="32"/>
      <c r="J87" s="32"/>
    </row>
    <row r="88" spans="1:10" x14ac:dyDescent="0.2">
      <c r="A88" s="32"/>
      <c r="B88" s="33"/>
      <c r="C88" s="32"/>
      <c r="D88" s="32"/>
      <c r="E88" s="32"/>
      <c r="F88" s="32"/>
      <c r="G88" s="32"/>
      <c r="H88" s="32"/>
      <c r="I88" s="32"/>
      <c r="J88" s="32"/>
    </row>
    <row r="89" spans="1:10" x14ac:dyDescent="0.2">
      <c r="A89" s="32"/>
      <c r="B89" s="33"/>
      <c r="C89" s="32"/>
      <c r="D89" s="32"/>
      <c r="E89" s="32"/>
      <c r="F89" s="32"/>
      <c r="G89" s="32"/>
      <c r="H89" s="32"/>
      <c r="I89" s="32"/>
      <c r="J89" s="32"/>
    </row>
    <row r="90" spans="1:10" x14ac:dyDescent="0.2">
      <c r="A90" s="32"/>
      <c r="B90" s="33"/>
      <c r="C90" s="32"/>
      <c r="D90" s="32"/>
      <c r="E90" s="32"/>
      <c r="F90" s="32"/>
      <c r="G90" s="32"/>
      <c r="H90" s="32"/>
      <c r="I90" s="32"/>
      <c r="J90" s="32"/>
    </row>
    <row r="91" spans="1:10" x14ac:dyDescent="0.2">
      <c r="A91" s="32"/>
      <c r="B91" s="33"/>
      <c r="C91" s="32"/>
      <c r="D91" s="32"/>
      <c r="E91" s="32"/>
      <c r="F91" s="32"/>
      <c r="G91" s="32"/>
      <c r="H91" s="32"/>
      <c r="I91" s="32"/>
      <c r="J91" s="32"/>
    </row>
    <row r="92" spans="1:10" x14ac:dyDescent="0.2">
      <c r="A92" s="32"/>
      <c r="B92" s="33"/>
      <c r="C92" s="32"/>
      <c r="D92" s="32"/>
      <c r="E92" s="32"/>
      <c r="F92" s="32"/>
      <c r="G92" s="32"/>
      <c r="H92" s="32"/>
      <c r="I92" s="32"/>
      <c r="J92" s="32"/>
    </row>
    <row r="93" spans="1:10" x14ac:dyDescent="0.2">
      <c r="A93" s="32"/>
      <c r="B93" s="33"/>
      <c r="C93" s="32"/>
      <c r="D93" s="32"/>
      <c r="E93" s="32"/>
      <c r="F93" s="32"/>
      <c r="G93" s="32"/>
      <c r="H93" s="32"/>
      <c r="I93" s="32"/>
      <c r="J93" s="32"/>
    </row>
    <row r="94" spans="1:10" x14ac:dyDescent="0.2">
      <c r="A94" s="32"/>
      <c r="B94" s="33"/>
      <c r="C94" s="32"/>
      <c r="D94" s="32"/>
      <c r="E94" s="32"/>
      <c r="F94" s="32"/>
      <c r="G94" s="32"/>
      <c r="H94" s="32"/>
      <c r="I94" s="32"/>
      <c r="J94" s="32"/>
    </row>
    <row r="95" spans="1:10" x14ac:dyDescent="0.2">
      <c r="A95" s="32"/>
      <c r="B95" s="33"/>
      <c r="C95" s="32"/>
      <c r="D95" s="32"/>
      <c r="E95" s="32"/>
      <c r="F95" s="32"/>
      <c r="G95" s="32"/>
      <c r="H95" s="32"/>
      <c r="I95" s="32"/>
      <c r="J95" s="32"/>
    </row>
    <row r="96" spans="1:10" x14ac:dyDescent="0.2">
      <c r="A96" s="32"/>
      <c r="B96" s="33"/>
      <c r="C96" s="32"/>
      <c r="D96" s="32"/>
      <c r="E96" s="32"/>
      <c r="F96" s="32"/>
      <c r="G96" s="32"/>
      <c r="H96" s="32"/>
      <c r="I96" s="32"/>
      <c r="J96" s="32"/>
    </row>
    <row r="97" spans="1:10" x14ac:dyDescent="0.2">
      <c r="A97" s="32"/>
      <c r="B97" s="33"/>
      <c r="C97" s="32"/>
      <c r="D97" s="32"/>
      <c r="E97" s="32"/>
      <c r="F97" s="32"/>
      <c r="G97" s="32"/>
      <c r="H97" s="32"/>
      <c r="I97" s="32"/>
      <c r="J97" s="32"/>
    </row>
    <row r="98" spans="1:10" x14ac:dyDescent="0.2">
      <c r="A98" s="32"/>
      <c r="B98" s="33"/>
      <c r="C98" s="32"/>
      <c r="D98" s="32"/>
      <c r="E98" s="32"/>
      <c r="F98" s="32"/>
      <c r="G98" s="32"/>
      <c r="H98" s="32"/>
      <c r="I98" s="32"/>
      <c r="J98" s="32"/>
    </row>
    <row r="99" spans="1:10" x14ac:dyDescent="0.2">
      <c r="A99" s="32"/>
      <c r="B99" s="33"/>
      <c r="C99" s="32"/>
      <c r="D99" s="32"/>
      <c r="E99" s="32"/>
      <c r="F99" s="32"/>
      <c r="G99" s="32"/>
      <c r="H99" s="32"/>
      <c r="I99" s="32"/>
      <c r="J99" s="32"/>
    </row>
    <row r="100" spans="1:10" x14ac:dyDescent="0.2">
      <c r="A100" s="32"/>
      <c r="B100" s="33"/>
      <c r="C100" s="32"/>
      <c r="D100" s="32"/>
      <c r="E100" s="32"/>
      <c r="F100" s="32"/>
      <c r="G100" s="32"/>
      <c r="H100" s="32"/>
      <c r="I100" s="32"/>
      <c r="J100" s="32"/>
    </row>
    <row r="101" spans="1:10" x14ac:dyDescent="0.2">
      <c r="A101" s="32"/>
      <c r="B101" s="33"/>
      <c r="C101" s="32"/>
      <c r="D101" s="32"/>
      <c r="E101" s="32"/>
      <c r="F101" s="32"/>
      <c r="G101" s="32"/>
      <c r="H101" s="32"/>
      <c r="I101" s="32"/>
      <c r="J101" s="32"/>
    </row>
    <row r="102" spans="1:10" x14ac:dyDescent="0.2">
      <c r="A102" s="32"/>
      <c r="B102" s="33"/>
      <c r="C102" s="32"/>
      <c r="D102" s="32"/>
      <c r="E102" s="32"/>
      <c r="F102" s="32"/>
      <c r="G102" s="32"/>
      <c r="H102" s="32"/>
      <c r="I102" s="32"/>
      <c r="J102" s="32"/>
    </row>
    <row r="103" spans="1:10" x14ac:dyDescent="0.2">
      <c r="A103" s="32"/>
      <c r="B103" s="33"/>
      <c r="C103" s="32"/>
      <c r="D103" s="32"/>
      <c r="E103" s="32"/>
      <c r="F103" s="32"/>
      <c r="G103" s="32"/>
      <c r="H103" s="32"/>
      <c r="I103" s="32"/>
      <c r="J103" s="32"/>
    </row>
    <row r="104" spans="1:10" x14ac:dyDescent="0.2">
      <c r="A104" s="32"/>
      <c r="B104" s="33"/>
      <c r="C104" s="32"/>
      <c r="D104" s="32"/>
      <c r="E104" s="32"/>
      <c r="F104" s="32"/>
      <c r="G104" s="32"/>
      <c r="H104" s="32"/>
      <c r="I104" s="32"/>
      <c r="J104" s="32"/>
    </row>
    <row r="105" spans="1:10" x14ac:dyDescent="0.2">
      <c r="A105" s="32"/>
      <c r="B105" s="33"/>
      <c r="C105" s="32"/>
      <c r="D105" s="32"/>
      <c r="E105" s="32"/>
      <c r="F105" s="32"/>
      <c r="G105" s="32"/>
      <c r="H105" s="32"/>
      <c r="I105" s="32"/>
      <c r="J105" s="32"/>
    </row>
    <row r="106" spans="1:10" x14ac:dyDescent="0.2">
      <c r="A106" s="32"/>
      <c r="B106" s="33"/>
      <c r="C106" s="32"/>
      <c r="D106" s="32"/>
      <c r="E106" s="32"/>
      <c r="F106" s="32"/>
      <c r="G106" s="32"/>
      <c r="H106" s="32"/>
      <c r="I106" s="32"/>
      <c r="J106" s="32"/>
    </row>
    <row r="107" spans="1:10" x14ac:dyDescent="0.2">
      <c r="A107" s="32"/>
      <c r="B107" s="33"/>
      <c r="C107" s="32"/>
      <c r="D107" s="32"/>
      <c r="E107" s="32"/>
      <c r="F107" s="32"/>
      <c r="G107" s="32"/>
      <c r="H107" s="32"/>
      <c r="I107" s="32"/>
      <c r="J107" s="32"/>
    </row>
    <row r="108" spans="1:10" x14ac:dyDescent="0.2">
      <c r="A108" s="32"/>
      <c r="B108" s="33"/>
      <c r="C108" s="32"/>
      <c r="D108" s="32"/>
      <c r="E108" s="32"/>
      <c r="F108" s="32"/>
      <c r="G108" s="32"/>
      <c r="H108" s="32"/>
      <c r="I108" s="32"/>
      <c r="J108" s="32"/>
    </row>
    <row r="109" spans="1:10" x14ac:dyDescent="0.2">
      <c r="A109" s="32"/>
      <c r="B109" s="33"/>
      <c r="C109" s="32"/>
      <c r="D109" s="32"/>
      <c r="E109" s="32"/>
      <c r="F109" s="32"/>
      <c r="G109" s="32"/>
      <c r="H109" s="32"/>
      <c r="I109" s="32"/>
      <c r="J109" s="32"/>
    </row>
    <row r="110" spans="1:10" x14ac:dyDescent="0.2">
      <c r="A110" s="32"/>
      <c r="B110" s="33"/>
      <c r="C110" s="32"/>
      <c r="D110" s="32"/>
      <c r="E110" s="32"/>
      <c r="F110" s="32"/>
      <c r="G110" s="32"/>
      <c r="H110" s="32"/>
      <c r="I110" s="32"/>
      <c r="J110" s="32"/>
    </row>
    <row r="111" spans="1:10" x14ac:dyDescent="0.2">
      <c r="A111" s="32"/>
      <c r="B111" s="33"/>
      <c r="C111" s="32"/>
      <c r="D111" s="32"/>
      <c r="E111" s="32"/>
      <c r="F111" s="32"/>
      <c r="G111" s="32"/>
      <c r="H111" s="32"/>
      <c r="I111" s="32"/>
      <c r="J111" s="32"/>
    </row>
    <row r="112" spans="1:10" x14ac:dyDescent="0.2">
      <c r="A112" s="32"/>
      <c r="B112" s="33"/>
      <c r="C112" s="32"/>
      <c r="D112" s="32"/>
      <c r="E112" s="32"/>
      <c r="F112" s="32"/>
      <c r="G112" s="32"/>
      <c r="H112" s="32"/>
      <c r="I112" s="32"/>
      <c r="J112" s="32"/>
    </row>
    <row r="113" spans="1:10" x14ac:dyDescent="0.2">
      <c r="A113" s="32"/>
      <c r="B113" s="33"/>
      <c r="C113" s="32"/>
      <c r="D113" s="32"/>
      <c r="E113" s="32"/>
      <c r="F113" s="32"/>
      <c r="G113" s="32"/>
      <c r="H113" s="32"/>
      <c r="I113" s="32"/>
      <c r="J113" s="32"/>
    </row>
    <row r="114" spans="1:10" x14ac:dyDescent="0.2">
      <c r="A114" s="32"/>
      <c r="B114" s="33"/>
      <c r="C114" s="32"/>
      <c r="D114" s="32"/>
      <c r="E114" s="32"/>
      <c r="F114" s="32"/>
      <c r="G114" s="32"/>
      <c r="H114" s="32"/>
      <c r="I114" s="32"/>
      <c r="J114" s="32"/>
    </row>
    <row r="115" spans="1:10" x14ac:dyDescent="0.2">
      <c r="A115" s="32"/>
      <c r="B115" s="33"/>
      <c r="C115" s="32"/>
      <c r="D115" s="32"/>
      <c r="E115" s="32"/>
      <c r="F115" s="32"/>
      <c r="G115" s="32"/>
      <c r="H115" s="32"/>
      <c r="I115" s="32"/>
      <c r="J115" s="32"/>
    </row>
    <row r="116" spans="1:10" x14ac:dyDescent="0.2">
      <c r="A116" s="32"/>
      <c r="B116" s="33"/>
      <c r="C116" s="32"/>
      <c r="D116" s="32"/>
      <c r="E116" s="32"/>
      <c r="F116" s="32"/>
      <c r="G116" s="32"/>
      <c r="H116" s="32"/>
      <c r="I116" s="32"/>
      <c r="J116" s="32"/>
    </row>
    <row r="117" spans="1:10" x14ac:dyDescent="0.2">
      <c r="A117" s="32"/>
      <c r="B117" s="33"/>
      <c r="C117" s="32"/>
      <c r="D117" s="32"/>
      <c r="E117" s="32"/>
      <c r="F117" s="32"/>
      <c r="G117" s="32"/>
      <c r="H117" s="32"/>
      <c r="I117" s="32"/>
      <c r="J117" s="32"/>
    </row>
    <row r="118" spans="1:10" x14ac:dyDescent="0.2">
      <c r="A118" s="32"/>
      <c r="B118" s="33"/>
      <c r="C118" s="32"/>
      <c r="D118" s="32"/>
      <c r="E118" s="32"/>
      <c r="F118" s="32"/>
      <c r="G118" s="32"/>
      <c r="H118" s="32"/>
      <c r="I118" s="32"/>
      <c r="J118" s="32"/>
    </row>
    <row r="119" spans="1:10" x14ac:dyDescent="0.2">
      <c r="A119" s="32"/>
      <c r="B119" s="33"/>
      <c r="C119" s="32"/>
      <c r="D119" s="32"/>
      <c r="E119" s="32"/>
      <c r="F119" s="32"/>
      <c r="G119" s="32"/>
      <c r="H119" s="32"/>
      <c r="I119" s="32"/>
      <c r="J119" s="32"/>
    </row>
    <row r="120" spans="1:10" x14ac:dyDescent="0.2">
      <c r="A120" s="32"/>
      <c r="B120" s="33"/>
      <c r="C120" s="32"/>
      <c r="D120" s="32"/>
      <c r="E120" s="32"/>
      <c r="F120" s="32"/>
      <c r="G120" s="32"/>
      <c r="H120" s="32"/>
      <c r="I120" s="32"/>
      <c r="J120" s="32"/>
    </row>
    <row r="121" spans="1:10" x14ac:dyDescent="0.2">
      <c r="A121" s="32"/>
      <c r="B121" s="33"/>
      <c r="C121" s="32"/>
      <c r="D121" s="32"/>
      <c r="E121" s="32"/>
      <c r="F121" s="32"/>
      <c r="G121" s="32"/>
      <c r="H121" s="32"/>
      <c r="I121" s="32"/>
      <c r="J121" s="32"/>
    </row>
    <row r="122" spans="1:10" x14ac:dyDescent="0.2">
      <c r="A122" s="32"/>
      <c r="B122" s="33"/>
      <c r="C122" s="32"/>
      <c r="D122" s="32"/>
      <c r="E122" s="32"/>
      <c r="F122" s="32"/>
      <c r="G122" s="32"/>
      <c r="H122" s="32"/>
      <c r="I122" s="32"/>
      <c r="J122" s="32"/>
    </row>
    <row r="123" spans="1:10" x14ac:dyDescent="0.2">
      <c r="A123" s="32"/>
      <c r="B123" s="33"/>
      <c r="C123" s="32"/>
      <c r="D123" s="32"/>
      <c r="E123" s="32"/>
      <c r="F123" s="32"/>
      <c r="G123" s="32"/>
      <c r="H123" s="32"/>
      <c r="I123" s="32"/>
      <c r="J123" s="32"/>
    </row>
    <row r="124" spans="1:10" x14ac:dyDescent="0.2">
      <c r="A124" s="32"/>
      <c r="B124" s="33"/>
      <c r="C124" s="32"/>
      <c r="D124" s="32"/>
      <c r="E124" s="32"/>
      <c r="F124" s="32"/>
      <c r="G124" s="32"/>
      <c r="H124" s="32"/>
      <c r="I124" s="32"/>
      <c r="J124" s="32"/>
    </row>
    <row r="125" spans="1:10" x14ac:dyDescent="0.2">
      <c r="A125" s="32"/>
      <c r="B125" s="33"/>
      <c r="C125" s="32"/>
      <c r="D125" s="32"/>
      <c r="E125" s="32"/>
      <c r="F125" s="32"/>
      <c r="G125" s="32"/>
      <c r="H125" s="32"/>
      <c r="I125" s="32"/>
      <c r="J125" s="32"/>
    </row>
    <row r="126" spans="1:10" x14ac:dyDescent="0.2">
      <c r="A126" s="32"/>
      <c r="B126" s="33"/>
      <c r="C126" s="32"/>
      <c r="D126" s="32"/>
      <c r="E126" s="32"/>
      <c r="F126" s="32"/>
      <c r="G126" s="32"/>
      <c r="H126" s="32"/>
      <c r="I126" s="32"/>
      <c r="J126" s="32"/>
    </row>
    <row r="127" spans="1:10" x14ac:dyDescent="0.2">
      <c r="A127" s="32"/>
      <c r="B127" s="33"/>
      <c r="C127" s="32"/>
      <c r="D127" s="32"/>
      <c r="E127" s="32"/>
      <c r="F127" s="32"/>
      <c r="G127" s="32"/>
      <c r="H127" s="32"/>
      <c r="I127" s="32"/>
      <c r="J127" s="32"/>
    </row>
    <row r="128" spans="1:10" x14ac:dyDescent="0.2">
      <c r="A128" s="32"/>
      <c r="B128" s="33"/>
      <c r="C128" s="32"/>
      <c r="D128" s="32"/>
      <c r="E128" s="32"/>
      <c r="F128" s="32"/>
      <c r="G128" s="32"/>
      <c r="H128" s="32"/>
      <c r="I128" s="32"/>
      <c r="J128" s="32"/>
    </row>
    <row r="129" spans="1:10" x14ac:dyDescent="0.2">
      <c r="A129" s="32"/>
      <c r="B129" s="33"/>
      <c r="C129" s="32"/>
      <c r="D129" s="32"/>
      <c r="E129" s="32"/>
      <c r="F129" s="32"/>
      <c r="G129" s="32"/>
      <c r="H129" s="32"/>
      <c r="I129" s="32"/>
      <c r="J129" s="32"/>
    </row>
    <row r="130" spans="1:10" x14ac:dyDescent="0.2">
      <c r="A130" s="32"/>
      <c r="B130" s="33"/>
      <c r="C130" s="32"/>
      <c r="D130" s="32"/>
      <c r="E130" s="32"/>
      <c r="F130" s="32"/>
      <c r="G130" s="32"/>
      <c r="H130" s="32"/>
      <c r="I130" s="32"/>
      <c r="J130" s="32"/>
    </row>
    <row r="131" spans="1:10" x14ac:dyDescent="0.2">
      <c r="A131" s="32"/>
      <c r="B131" s="33"/>
      <c r="C131" s="32"/>
      <c r="D131" s="32"/>
      <c r="E131" s="32"/>
      <c r="F131" s="32"/>
      <c r="G131" s="32"/>
      <c r="H131" s="32"/>
      <c r="I131" s="32"/>
      <c r="J131" s="32"/>
    </row>
    <row r="132" spans="1:10" x14ac:dyDescent="0.2">
      <c r="A132" s="32"/>
      <c r="B132" s="33"/>
      <c r="C132" s="32"/>
      <c r="D132" s="32"/>
      <c r="E132" s="32"/>
      <c r="F132" s="32"/>
      <c r="G132" s="32"/>
      <c r="H132" s="32"/>
      <c r="I132" s="32"/>
      <c r="J132" s="32"/>
    </row>
    <row r="133" spans="1:10" x14ac:dyDescent="0.2">
      <c r="A133" s="32"/>
      <c r="B133" s="33"/>
      <c r="C133" s="32"/>
      <c r="D133" s="32"/>
      <c r="E133" s="32"/>
      <c r="F133" s="32"/>
      <c r="G133" s="32"/>
      <c r="H133" s="32"/>
      <c r="I133" s="32"/>
      <c r="J133" s="32"/>
    </row>
    <row r="134" spans="1:10" x14ac:dyDescent="0.2">
      <c r="A134" s="32"/>
      <c r="B134" s="33"/>
      <c r="C134" s="32"/>
      <c r="D134" s="32"/>
      <c r="E134" s="32"/>
      <c r="F134" s="32"/>
      <c r="G134" s="32"/>
      <c r="H134" s="32"/>
      <c r="I134" s="32"/>
      <c r="J134" s="32"/>
    </row>
    <row r="135" spans="1:10" x14ac:dyDescent="0.2">
      <c r="A135" s="32"/>
      <c r="B135" s="33"/>
      <c r="C135" s="32"/>
      <c r="D135" s="32"/>
      <c r="E135" s="32"/>
      <c r="F135" s="32"/>
      <c r="G135" s="32"/>
      <c r="H135" s="32"/>
      <c r="I135" s="32"/>
      <c r="J135" s="32"/>
    </row>
    <row r="136" spans="1:10" x14ac:dyDescent="0.2">
      <c r="A136" s="32"/>
      <c r="B136" s="33"/>
      <c r="C136" s="32"/>
      <c r="D136" s="32"/>
      <c r="E136" s="32"/>
      <c r="F136" s="32"/>
      <c r="G136" s="32"/>
      <c r="H136" s="32"/>
      <c r="I136" s="32"/>
      <c r="J136" s="32"/>
    </row>
    <row r="137" spans="1:10" x14ac:dyDescent="0.2">
      <c r="A137" s="32"/>
      <c r="B137" s="33"/>
      <c r="C137" s="32"/>
      <c r="D137" s="32"/>
      <c r="E137" s="32"/>
      <c r="F137" s="32"/>
      <c r="G137" s="32"/>
      <c r="H137" s="32"/>
      <c r="I137" s="32"/>
      <c r="J137" s="32"/>
    </row>
    <row r="138" spans="1:10" x14ac:dyDescent="0.2">
      <c r="A138" s="32"/>
      <c r="B138" s="33"/>
      <c r="C138" s="32"/>
      <c r="D138" s="32"/>
      <c r="E138" s="32"/>
      <c r="F138" s="32"/>
      <c r="G138" s="32"/>
      <c r="H138" s="32"/>
      <c r="I138" s="32"/>
      <c r="J138" s="32"/>
    </row>
    <row r="139" spans="1:10" x14ac:dyDescent="0.2">
      <c r="A139" s="32"/>
      <c r="B139" s="33"/>
      <c r="C139" s="32"/>
      <c r="D139" s="32"/>
      <c r="E139" s="32"/>
      <c r="F139" s="32"/>
      <c r="G139" s="32"/>
      <c r="H139" s="32"/>
      <c r="I139" s="32"/>
      <c r="J139" s="32"/>
    </row>
    <row r="140" spans="1:10" x14ac:dyDescent="0.2">
      <c r="A140" s="32"/>
      <c r="B140" s="33"/>
      <c r="C140" s="32"/>
      <c r="D140" s="32"/>
      <c r="E140" s="32"/>
      <c r="F140" s="32"/>
      <c r="G140" s="32"/>
      <c r="H140" s="32"/>
      <c r="I140" s="32"/>
      <c r="J140" s="32"/>
    </row>
    <row r="141" spans="1:10" x14ac:dyDescent="0.2">
      <c r="A141" s="32"/>
      <c r="B141" s="33"/>
      <c r="C141" s="32"/>
      <c r="D141" s="32"/>
      <c r="E141" s="32"/>
      <c r="F141" s="32"/>
      <c r="G141" s="32"/>
      <c r="H141" s="32"/>
      <c r="I141" s="32"/>
      <c r="J141" s="32"/>
    </row>
    <row r="142" spans="1:10" x14ac:dyDescent="0.2">
      <c r="A142" s="32"/>
      <c r="B142" s="33"/>
      <c r="C142" s="32"/>
      <c r="D142" s="32"/>
      <c r="E142" s="32"/>
      <c r="F142" s="32"/>
      <c r="G142" s="32"/>
      <c r="H142" s="32"/>
      <c r="I142" s="32"/>
      <c r="J142" s="32"/>
    </row>
    <row r="143" spans="1:10" x14ac:dyDescent="0.2">
      <c r="A143" s="32"/>
      <c r="B143" s="33"/>
      <c r="C143" s="32"/>
      <c r="D143" s="32"/>
      <c r="E143" s="32"/>
      <c r="F143" s="32"/>
      <c r="G143" s="32"/>
      <c r="H143" s="32"/>
      <c r="I143" s="32"/>
      <c r="J143" s="32"/>
    </row>
    <row r="144" spans="1:10" x14ac:dyDescent="0.2">
      <c r="A144" s="32"/>
      <c r="B144" s="33"/>
      <c r="C144" s="32"/>
      <c r="D144" s="32"/>
      <c r="E144" s="32"/>
      <c r="F144" s="32"/>
      <c r="G144" s="32"/>
      <c r="H144" s="32"/>
      <c r="I144" s="32"/>
      <c r="J144" s="32"/>
    </row>
    <row r="145" spans="1:10" x14ac:dyDescent="0.2">
      <c r="A145" s="32"/>
      <c r="B145" s="33"/>
      <c r="C145" s="32"/>
      <c r="D145" s="32"/>
      <c r="E145" s="32"/>
      <c r="F145" s="32"/>
      <c r="G145" s="32"/>
      <c r="H145" s="32"/>
      <c r="I145" s="32"/>
      <c r="J145" s="32"/>
    </row>
    <row r="146" spans="1:10" x14ac:dyDescent="0.2">
      <c r="A146" s="32"/>
      <c r="B146" s="33"/>
      <c r="C146" s="32"/>
      <c r="D146" s="32"/>
      <c r="E146" s="32"/>
      <c r="F146" s="32"/>
      <c r="G146" s="32"/>
      <c r="H146" s="32"/>
      <c r="I146" s="32"/>
      <c r="J146" s="32"/>
    </row>
    <row r="147" spans="1:10" x14ac:dyDescent="0.2">
      <c r="A147" s="32"/>
      <c r="B147" s="33"/>
      <c r="C147" s="32"/>
      <c r="D147" s="32"/>
      <c r="E147" s="32"/>
      <c r="F147" s="32"/>
      <c r="G147" s="32"/>
      <c r="H147" s="32"/>
      <c r="I147" s="32"/>
      <c r="J147" s="32"/>
    </row>
    <row r="148" spans="1:10" x14ac:dyDescent="0.2">
      <c r="A148" s="32"/>
      <c r="B148" s="33"/>
      <c r="C148" s="32"/>
      <c r="D148" s="32"/>
      <c r="E148" s="32"/>
      <c r="F148" s="32"/>
      <c r="G148" s="32"/>
      <c r="H148" s="32"/>
      <c r="I148" s="32"/>
      <c r="J148" s="32"/>
    </row>
    <row r="149" spans="1:10" x14ac:dyDescent="0.2">
      <c r="A149" s="32"/>
      <c r="B149" s="33"/>
      <c r="C149" s="32"/>
      <c r="D149" s="32"/>
      <c r="E149" s="32"/>
      <c r="F149" s="32"/>
      <c r="G149" s="32"/>
      <c r="H149" s="32"/>
      <c r="I149" s="32"/>
      <c r="J149" s="32"/>
    </row>
    <row r="150" spans="1:10" x14ac:dyDescent="0.2">
      <c r="A150" s="32"/>
      <c r="B150" s="33"/>
      <c r="C150" s="32"/>
      <c r="D150" s="32"/>
      <c r="E150" s="32"/>
      <c r="F150" s="32"/>
      <c r="G150" s="32"/>
      <c r="H150" s="32"/>
      <c r="I150" s="32"/>
      <c r="J150" s="32"/>
    </row>
    <row r="151" spans="1:10" x14ac:dyDescent="0.2">
      <c r="A151" s="32"/>
      <c r="B151" s="33"/>
      <c r="C151" s="32"/>
      <c r="D151" s="32"/>
      <c r="E151" s="32"/>
      <c r="F151" s="32"/>
      <c r="G151" s="32"/>
      <c r="H151" s="32"/>
      <c r="I151" s="32"/>
      <c r="J151" s="32"/>
    </row>
    <row r="152" spans="1:10" x14ac:dyDescent="0.2">
      <c r="A152" s="32"/>
      <c r="B152" s="33"/>
      <c r="C152" s="32"/>
      <c r="D152" s="32"/>
      <c r="E152" s="32"/>
      <c r="F152" s="32"/>
      <c r="G152" s="32"/>
      <c r="H152" s="32"/>
      <c r="I152" s="32"/>
      <c r="J152" s="32"/>
    </row>
    <row r="153" spans="1:10" x14ac:dyDescent="0.2">
      <c r="A153" s="32"/>
      <c r="B153" s="33"/>
      <c r="C153" s="32"/>
      <c r="D153" s="32"/>
      <c r="E153" s="32"/>
      <c r="F153" s="32"/>
      <c r="G153" s="32"/>
      <c r="H153" s="32"/>
      <c r="I153" s="32"/>
      <c r="J153" s="32"/>
    </row>
    <row r="154" spans="1:10" x14ac:dyDescent="0.2">
      <c r="A154" s="32"/>
      <c r="B154" s="33"/>
      <c r="C154" s="32"/>
      <c r="D154" s="32"/>
      <c r="E154" s="32"/>
      <c r="F154" s="32"/>
      <c r="G154" s="32"/>
      <c r="H154" s="32"/>
      <c r="I154" s="32"/>
      <c r="J154" s="32"/>
    </row>
    <row r="155" spans="1:10" x14ac:dyDescent="0.2">
      <c r="A155" s="32"/>
      <c r="B155" s="33"/>
      <c r="C155" s="32"/>
      <c r="D155" s="32"/>
      <c r="E155" s="32"/>
      <c r="F155" s="32"/>
      <c r="G155" s="32"/>
      <c r="H155" s="32"/>
      <c r="I155" s="32"/>
      <c r="J155" s="32"/>
    </row>
    <row r="156" spans="1:10" x14ac:dyDescent="0.2">
      <c r="A156" s="32"/>
      <c r="B156" s="33"/>
      <c r="C156" s="32"/>
      <c r="D156" s="32"/>
      <c r="E156" s="32"/>
      <c r="F156" s="32"/>
      <c r="G156" s="32"/>
      <c r="H156" s="32"/>
      <c r="I156" s="32"/>
      <c r="J156" s="32"/>
    </row>
    <row r="157" spans="1:10" x14ac:dyDescent="0.2">
      <c r="A157" s="32"/>
      <c r="B157" s="33"/>
      <c r="C157" s="32"/>
      <c r="D157" s="32"/>
      <c r="E157" s="32"/>
      <c r="F157" s="32"/>
      <c r="G157" s="32"/>
      <c r="H157" s="32"/>
      <c r="I157" s="32"/>
      <c r="J157" s="32"/>
    </row>
    <row r="158" spans="1:10" x14ac:dyDescent="0.2">
      <c r="A158" s="32"/>
      <c r="B158" s="33"/>
      <c r="C158" s="32"/>
      <c r="D158" s="32"/>
      <c r="E158" s="32"/>
      <c r="F158" s="32"/>
      <c r="G158" s="32"/>
      <c r="H158" s="32"/>
      <c r="I158" s="32"/>
      <c r="J158" s="32"/>
    </row>
    <row r="159" spans="1:10" x14ac:dyDescent="0.2">
      <c r="A159" s="32"/>
      <c r="B159" s="33"/>
      <c r="C159" s="32"/>
      <c r="D159" s="32"/>
      <c r="E159" s="32"/>
      <c r="F159" s="32"/>
      <c r="G159" s="32"/>
      <c r="H159" s="32"/>
      <c r="I159" s="32"/>
      <c r="J159" s="32"/>
    </row>
    <row r="160" spans="1:10" x14ac:dyDescent="0.2">
      <c r="A160" s="32"/>
      <c r="B160" s="33"/>
      <c r="C160" s="32"/>
      <c r="D160" s="32"/>
      <c r="E160" s="32"/>
      <c r="F160" s="32"/>
      <c r="G160" s="32"/>
      <c r="H160" s="32"/>
      <c r="I160" s="32"/>
      <c r="J160" s="32"/>
    </row>
    <row r="161" spans="1:10" x14ac:dyDescent="0.2">
      <c r="A161" s="32"/>
      <c r="B161" s="33"/>
      <c r="C161" s="32"/>
      <c r="D161" s="32"/>
      <c r="E161" s="32"/>
      <c r="F161" s="32"/>
      <c r="G161" s="32"/>
      <c r="H161" s="32"/>
      <c r="I161" s="32"/>
      <c r="J161" s="32"/>
    </row>
    <row r="162" spans="1:10" x14ac:dyDescent="0.2">
      <c r="A162" s="32"/>
      <c r="B162" s="33"/>
      <c r="C162" s="32"/>
      <c r="D162" s="32"/>
      <c r="E162" s="32"/>
      <c r="F162" s="32"/>
      <c r="G162" s="32"/>
      <c r="H162" s="32"/>
      <c r="I162" s="32"/>
      <c r="J162" s="32"/>
    </row>
    <row r="163" spans="1:10" x14ac:dyDescent="0.2">
      <c r="A163" s="32"/>
      <c r="B163" s="33"/>
      <c r="C163" s="32"/>
      <c r="D163" s="32"/>
      <c r="E163" s="32"/>
      <c r="F163" s="32"/>
      <c r="G163" s="32"/>
      <c r="H163" s="32"/>
      <c r="I163" s="32"/>
      <c r="J163" s="32"/>
    </row>
    <row r="164" spans="1:10" x14ac:dyDescent="0.2">
      <c r="A164" s="32"/>
      <c r="B164" s="33"/>
      <c r="C164" s="32"/>
      <c r="D164" s="32"/>
      <c r="E164" s="32"/>
      <c r="F164" s="32"/>
      <c r="G164" s="32"/>
      <c r="H164" s="32"/>
      <c r="I164" s="32"/>
      <c r="J164" s="32"/>
    </row>
    <row r="165" spans="1:10" x14ac:dyDescent="0.2">
      <c r="A165" s="32"/>
      <c r="B165" s="33"/>
      <c r="C165" s="32"/>
      <c r="D165" s="32"/>
      <c r="E165" s="32"/>
      <c r="F165" s="32"/>
      <c r="G165" s="32"/>
      <c r="H165" s="32"/>
      <c r="I165" s="32"/>
      <c r="J165" s="32"/>
    </row>
    <row r="166" spans="1:10" x14ac:dyDescent="0.2">
      <c r="A166" s="32"/>
      <c r="B166" s="33"/>
      <c r="C166" s="32"/>
      <c r="D166" s="32"/>
      <c r="E166" s="32"/>
      <c r="F166" s="32"/>
      <c r="G166" s="32"/>
      <c r="H166" s="32"/>
      <c r="I166" s="32"/>
      <c r="J166" s="32"/>
    </row>
    <row r="167" spans="1:10" x14ac:dyDescent="0.2">
      <c r="A167" s="32"/>
      <c r="B167" s="33"/>
      <c r="C167" s="32"/>
      <c r="D167" s="32"/>
      <c r="E167" s="32"/>
      <c r="F167" s="32"/>
      <c r="G167" s="32"/>
      <c r="H167" s="32"/>
      <c r="I167" s="32"/>
      <c r="J167" s="32"/>
    </row>
    <row r="168" spans="1:10" x14ac:dyDescent="0.2">
      <c r="A168" s="32"/>
      <c r="B168" s="33"/>
      <c r="C168" s="32"/>
      <c r="D168" s="32"/>
      <c r="E168" s="32"/>
      <c r="F168" s="32"/>
      <c r="G168" s="32"/>
      <c r="H168" s="32"/>
      <c r="I168" s="32"/>
      <c r="J168" s="32"/>
    </row>
    <row r="169" spans="1:10" x14ac:dyDescent="0.2">
      <c r="A169" s="32"/>
      <c r="B169" s="33"/>
      <c r="C169" s="32"/>
      <c r="D169" s="32"/>
      <c r="E169" s="32"/>
      <c r="F169" s="32"/>
      <c r="G169" s="32"/>
      <c r="H169" s="32"/>
      <c r="I169" s="32"/>
      <c r="J169" s="32"/>
    </row>
    <row r="170" spans="1:10" x14ac:dyDescent="0.2">
      <c r="A170" s="32"/>
      <c r="B170" s="33"/>
      <c r="C170" s="32"/>
      <c r="D170" s="32"/>
      <c r="E170" s="32"/>
      <c r="F170" s="32"/>
      <c r="G170" s="32"/>
      <c r="H170" s="32"/>
      <c r="I170" s="32"/>
      <c r="J170" s="32"/>
    </row>
    <row r="171" spans="1:10" x14ac:dyDescent="0.2">
      <c r="A171" s="32"/>
      <c r="B171" s="33"/>
      <c r="C171" s="32"/>
      <c r="D171" s="32"/>
      <c r="E171" s="32"/>
      <c r="F171" s="32"/>
      <c r="G171" s="32"/>
      <c r="H171" s="32"/>
      <c r="I171" s="32"/>
      <c r="J171" s="32"/>
    </row>
    <row r="172" spans="1:10" x14ac:dyDescent="0.2">
      <c r="A172" s="32"/>
      <c r="B172" s="33"/>
      <c r="C172" s="32"/>
      <c r="D172" s="32"/>
      <c r="E172" s="32"/>
      <c r="F172" s="32"/>
      <c r="G172" s="32"/>
      <c r="H172" s="32"/>
      <c r="I172" s="32"/>
      <c r="J172" s="32"/>
    </row>
    <row r="173" spans="1:10" x14ac:dyDescent="0.2">
      <c r="A173" s="32"/>
      <c r="B173" s="33"/>
      <c r="C173" s="32"/>
      <c r="D173" s="32"/>
      <c r="E173" s="32"/>
      <c r="F173" s="32"/>
      <c r="G173" s="32"/>
      <c r="H173" s="32"/>
      <c r="I173" s="32"/>
      <c r="J173" s="32"/>
    </row>
    <row r="174" spans="1:10" x14ac:dyDescent="0.2">
      <c r="A174" s="32"/>
      <c r="B174" s="33"/>
      <c r="C174" s="32"/>
      <c r="D174" s="32"/>
      <c r="E174" s="32"/>
      <c r="F174" s="32"/>
      <c r="G174" s="32"/>
      <c r="H174" s="32"/>
      <c r="I174" s="32"/>
      <c r="J174" s="32"/>
    </row>
    <row r="175" spans="1:10" x14ac:dyDescent="0.2">
      <c r="A175" s="32"/>
      <c r="B175" s="33"/>
      <c r="C175" s="32"/>
      <c r="D175" s="32"/>
      <c r="E175" s="32"/>
      <c r="F175" s="32"/>
      <c r="G175" s="32"/>
      <c r="H175" s="32"/>
      <c r="I175" s="32"/>
      <c r="J175" s="32"/>
    </row>
    <row r="176" spans="1:10" x14ac:dyDescent="0.2">
      <c r="A176" s="32"/>
      <c r="B176" s="33"/>
      <c r="C176" s="32"/>
      <c r="D176" s="32"/>
      <c r="E176" s="32"/>
      <c r="F176" s="32"/>
      <c r="G176" s="32"/>
      <c r="H176" s="32"/>
      <c r="I176" s="32"/>
      <c r="J176" s="32"/>
    </row>
    <row r="177" spans="1:10" x14ac:dyDescent="0.2">
      <c r="A177" s="32"/>
      <c r="B177" s="33"/>
      <c r="C177" s="32"/>
      <c r="D177" s="32"/>
      <c r="E177" s="32"/>
      <c r="F177" s="32"/>
      <c r="G177" s="32"/>
      <c r="H177" s="32"/>
      <c r="I177" s="32"/>
      <c r="J177" s="32"/>
    </row>
    <row r="178" spans="1:10" x14ac:dyDescent="0.2">
      <c r="A178" s="32"/>
      <c r="B178" s="33"/>
      <c r="C178" s="32"/>
      <c r="D178" s="32"/>
      <c r="E178" s="32"/>
      <c r="F178" s="32"/>
      <c r="G178" s="32"/>
      <c r="H178" s="32"/>
      <c r="I178" s="32"/>
      <c r="J178" s="32"/>
    </row>
    <row r="179" spans="1:10" x14ac:dyDescent="0.2">
      <c r="A179" s="32"/>
      <c r="B179" s="33"/>
      <c r="C179" s="32"/>
      <c r="D179" s="32"/>
      <c r="E179" s="32"/>
      <c r="F179" s="32"/>
      <c r="G179" s="32"/>
      <c r="H179" s="32"/>
      <c r="I179" s="32"/>
      <c r="J179" s="32"/>
    </row>
    <row r="180" spans="1:10" x14ac:dyDescent="0.2">
      <c r="A180" s="32"/>
      <c r="B180" s="33"/>
      <c r="C180" s="32"/>
      <c r="D180" s="32"/>
      <c r="E180" s="32"/>
      <c r="F180" s="32"/>
      <c r="G180" s="32"/>
      <c r="H180" s="32"/>
      <c r="I180" s="32"/>
      <c r="J180" s="32"/>
    </row>
    <row r="181" spans="1:10" x14ac:dyDescent="0.2">
      <c r="A181" s="32"/>
      <c r="B181" s="33"/>
      <c r="C181" s="32"/>
      <c r="D181" s="32"/>
      <c r="E181" s="32"/>
      <c r="F181" s="32"/>
      <c r="G181" s="32"/>
      <c r="H181" s="32"/>
      <c r="I181" s="32"/>
      <c r="J181" s="32"/>
    </row>
    <row r="182" spans="1:10" x14ac:dyDescent="0.2">
      <c r="A182" s="32"/>
      <c r="B182" s="33"/>
      <c r="C182" s="32"/>
      <c r="D182" s="32"/>
      <c r="E182" s="32"/>
      <c r="F182" s="32"/>
      <c r="G182" s="32"/>
      <c r="H182" s="32"/>
      <c r="I182" s="32"/>
      <c r="J182" s="32"/>
    </row>
    <row r="183" spans="1:10" x14ac:dyDescent="0.2">
      <c r="A183" s="32"/>
      <c r="B183" s="33"/>
      <c r="C183" s="32"/>
      <c r="D183" s="32"/>
      <c r="E183" s="32"/>
      <c r="F183" s="32"/>
      <c r="G183" s="32"/>
      <c r="H183" s="32"/>
      <c r="I183" s="32"/>
      <c r="J183" s="32"/>
    </row>
    <row r="184" spans="1:10" x14ac:dyDescent="0.2">
      <c r="A184" s="32"/>
      <c r="B184" s="33"/>
      <c r="C184" s="32"/>
      <c r="D184" s="32"/>
      <c r="E184" s="32"/>
      <c r="F184" s="32"/>
      <c r="G184" s="32"/>
      <c r="H184" s="32"/>
      <c r="I184" s="32"/>
      <c r="J184" s="32"/>
    </row>
    <row r="185" spans="1:10" x14ac:dyDescent="0.2">
      <c r="A185" s="32"/>
      <c r="B185" s="33"/>
      <c r="C185" s="32"/>
      <c r="D185" s="32"/>
      <c r="E185" s="32"/>
      <c r="F185" s="32"/>
      <c r="G185" s="32"/>
      <c r="H185" s="32"/>
      <c r="I185" s="32"/>
      <c r="J185" s="32"/>
    </row>
    <row r="186" spans="1:10" x14ac:dyDescent="0.2">
      <c r="A186" s="32"/>
      <c r="B186" s="33"/>
      <c r="C186" s="32"/>
      <c r="D186" s="32"/>
      <c r="E186" s="32"/>
      <c r="F186" s="32"/>
      <c r="G186" s="32"/>
      <c r="H186" s="32"/>
      <c r="I186" s="32"/>
      <c r="J186" s="32"/>
    </row>
    <row r="187" spans="1:10" x14ac:dyDescent="0.2">
      <c r="A187" s="32"/>
      <c r="B187" s="33"/>
      <c r="C187" s="32"/>
      <c r="D187" s="32"/>
      <c r="E187" s="32"/>
      <c r="F187" s="32"/>
      <c r="G187" s="32"/>
      <c r="H187" s="32"/>
      <c r="I187" s="32"/>
      <c r="J187" s="32"/>
    </row>
    <row r="188" spans="1:10" x14ac:dyDescent="0.2">
      <c r="A188" s="32"/>
      <c r="B188" s="33"/>
      <c r="C188" s="32"/>
      <c r="D188" s="32"/>
      <c r="E188" s="32"/>
      <c r="F188" s="32"/>
      <c r="G188" s="32"/>
      <c r="H188" s="32"/>
      <c r="I188" s="32"/>
      <c r="J188" s="32"/>
    </row>
    <row r="189" spans="1:10" x14ac:dyDescent="0.2">
      <c r="A189" s="32"/>
      <c r="B189" s="33"/>
      <c r="C189" s="32"/>
      <c r="D189" s="32"/>
      <c r="E189" s="32"/>
      <c r="F189" s="32"/>
      <c r="G189" s="32"/>
      <c r="H189" s="32"/>
      <c r="I189" s="32"/>
      <c r="J189" s="32"/>
    </row>
    <row r="190" spans="1:10" x14ac:dyDescent="0.2">
      <c r="A190" s="32"/>
      <c r="B190" s="33"/>
      <c r="C190" s="32"/>
      <c r="D190" s="32"/>
      <c r="E190" s="32"/>
      <c r="F190" s="32"/>
      <c r="G190" s="32"/>
      <c r="H190" s="32"/>
      <c r="I190" s="32"/>
      <c r="J190" s="32"/>
    </row>
    <row r="191" spans="1:10" x14ac:dyDescent="0.2">
      <c r="A191" s="32"/>
      <c r="B191" s="33"/>
      <c r="C191" s="32"/>
      <c r="D191" s="32"/>
      <c r="E191" s="32"/>
      <c r="F191" s="32"/>
      <c r="G191" s="32"/>
      <c r="H191" s="32"/>
      <c r="I191" s="32"/>
      <c r="J191" s="32"/>
    </row>
    <row r="192" spans="1:10" x14ac:dyDescent="0.2">
      <c r="A192" s="32"/>
      <c r="B192" s="33"/>
      <c r="C192" s="32"/>
      <c r="D192" s="32"/>
      <c r="E192" s="32"/>
      <c r="F192" s="32"/>
      <c r="G192" s="32"/>
      <c r="H192" s="32"/>
      <c r="I192" s="32"/>
      <c r="J192" s="32"/>
    </row>
    <row r="193" spans="1:10" x14ac:dyDescent="0.2">
      <c r="A193" s="32"/>
      <c r="B193" s="33"/>
      <c r="C193" s="32"/>
      <c r="D193" s="32"/>
      <c r="E193" s="32"/>
      <c r="F193" s="32"/>
      <c r="G193" s="32"/>
      <c r="H193" s="32"/>
      <c r="I193" s="32"/>
      <c r="J193" s="32"/>
    </row>
    <row r="194" spans="1:10" x14ac:dyDescent="0.2">
      <c r="A194" s="32"/>
      <c r="B194" s="33"/>
      <c r="C194" s="32"/>
      <c r="D194" s="32"/>
      <c r="E194" s="32"/>
      <c r="F194" s="32"/>
      <c r="G194" s="32"/>
      <c r="H194" s="32"/>
      <c r="I194" s="32"/>
      <c r="J194" s="32"/>
    </row>
    <row r="195" spans="1:10" x14ac:dyDescent="0.2">
      <c r="A195" s="32"/>
      <c r="B195" s="33"/>
      <c r="C195" s="32"/>
      <c r="D195" s="32"/>
      <c r="E195" s="32"/>
      <c r="F195" s="32"/>
      <c r="G195" s="32"/>
      <c r="H195" s="32"/>
      <c r="I195" s="32"/>
      <c r="J195" s="32"/>
    </row>
    <row r="196" spans="1:10" x14ac:dyDescent="0.2">
      <c r="A196" s="32"/>
      <c r="B196" s="33"/>
      <c r="C196" s="32"/>
      <c r="D196" s="32"/>
      <c r="E196" s="32"/>
      <c r="F196" s="32"/>
      <c r="G196" s="32"/>
      <c r="H196" s="32"/>
      <c r="I196" s="32"/>
      <c r="J196" s="32"/>
    </row>
    <row r="197" spans="1:10" x14ac:dyDescent="0.2">
      <c r="A197" s="32"/>
      <c r="B197" s="33"/>
      <c r="C197" s="32"/>
      <c r="D197" s="32"/>
      <c r="E197" s="32"/>
      <c r="F197" s="32"/>
      <c r="G197" s="32"/>
      <c r="H197" s="32"/>
      <c r="I197" s="32"/>
      <c r="J197" s="32"/>
    </row>
    <row r="198" spans="1:10" x14ac:dyDescent="0.2">
      <c r="A198" s="32"/>
      <c r="B198" s="33"/>
      <c r="C198" s="32"/>
      <c r="D198" s="32"/>
      <c r="E198" s="32"/>
      <c r="F198" s="32"/>
      <c r="G198" s="32"/>
      <c r="H198" s="32"/>
      <c r="I198" s="32"/>
      <c r="J198" s="32"/>
    </row>
    <row r="199" spans="1:10" x14ac:dyDescent="0.2">
      <c r="A199" s="32"/>
      <c r="B199" s="33"/>
      <c r="C199" s="32"/>
      <c r="D199" s="32"/>
      <c r="E199" s="32"/>
      <c r="F199" s="32"/>
      <c r="G199" s="32"/>
      <c r="H199" s="32"/>
      <c r="I199" s="32"/>
      <c r="J199" s="32"/>
    </row>
    <row r="200" spans="1:10" x14ac:dyDescent="0.2">
      <c r="A200" s="32"/>
      <c r="B200" s="33"/>
      <c r="C200" s="32"/>
      <c r="D200" s="32"/>
      <c r="E200" s="32"/>
      <c r="F200" s="32"/>
      <c r="G200" s="32"/>
      <c r="H200" s="32"/>
      <c r="I200" s="32"/>
      <c r="J200" s="32"/>
    </row>
    <row r="201" spans="1:10" x14ac:dyDescent="0.2">
      <c r="A201" s="32"/>
      <c r="B201" s="33"/>
      <c r="C201" s="32"/>
      <c r="D201" s="32"/>
      <c r="E201" s="32"/>
      <c r="F201" s="32"/>
      <c r="G201" s="32"/>
      <c r="H201" s="32"/>
      <c r="I201" s="32"/>
      <c r="J201" s="32"/>
    </row>
    <row r="202" spans="1:10" x14ac:dyDescent="0.2">
      <c r="A202" s="32"/>
      <c r="B202" s="33"/>
      <c r="C202" s="32"/>
      <c r="D202" s="32"/>
      <c r="E202" s="32"/>
      <c r="F202" s="32"/>
      <c r="G202" s="32"/>
      <c r="H202" s="32"/>
      <c r="I202" s="32"/>
      <c r="J202" s="32"/>
    </row>
    <row r="203" spans="1:10" x14ac:dyDescent="0.2">
      <c r="A203" s="32"/>
      <c r="B203" s="33"/>
      <c r="C203" s="32"/>
      <c r="D203" s="32"/>
      <c r="E203" s="32"/>
      <c r="F203" s="32"/>
      <c r="G203" s="32"/>
      <c r="H203" s="32"/>
      <c r="I203" s="32"/>
      <c r="J203" s="32"/>
    </row>
    <row r="204" spans="1:10" x14ac:dyDescent="0.2">
      <c r="A204" s="32"/>
      <c r="B204" s="33"/>
      <c r="C204" s="32"/>
      <c r="D204" s="32"/>
      <c r="E204" s="32"/>
      <c r="F204" s="32"/>
      <c r="G204" s="32"/>
      <c r="H204" s="32"/>
      <c r="I204" s="32"/>
      <c r="J204" s="32"/>
    </row>
  </sheetData>
  <mergeCells count="81">
    <mergeCell ref="E26:I26"/>
    <mergeCell ref="C29:D29"/>
    <mergeCell ref="C18:D18"/>
    <mergeCell ref="C19:D19"/>
    <mergeCell ref="C20:D20"/>
    <mergeCell ref="C21:D21"/>
    <mergeCell ref="C22:D22"/>
    <mergeCell ref="C23:D23"/>
    <mergeCell ref="C24:D24"/>
    <mergeCell ref="C25:D25"/>
    <mergeCell ref="C26:D26"/>
    <mergeCell ref="C27:D27"/>
    <mergeCell ref="C28:D28"/>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C31:D31"/>
    <mergeCell ref="C32:D32"/>
    <mergeCell ref="C33:D33"/>
    <mergeCell ref="C34:D34"/>
    <mergeCell ref="E42:I42"/>
    <mergeCell ref="E32:I32"/>
    <mergeCell ref="E33:I33"/>
    <mergeCell ref="E34:I34"/>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9:D9"/>
    <mergeCell ref="C10:D10"/>
    <mergeCell ref="C11:D11"/>
    <mergeCell ref="C12:D12"/>
    <mergeCell ref="C13:D13"/>
    <mergeCell ref="E45:I45"/>
    <mergeCell ref="E39:I39"/>
    <mergeCell ref="E35:I35"/>
    <mergeCell ref="E38:I38"/>
    <mergeCell ref="E41:I41"/>
    <mergeCell ref="E43:I43"/>
    <mergeCell ref="E40:I40"/>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64" customWidth="1"/>
    <col min="35" max="35" width="4.44140625" style="164" customWidth="1"/>
    <col min="36" max="16384" width="9" style="164"/>
  </cols>
  <sheetData>
    <row r="1" spans="2:34" ht="13.8" thickBot="1" x14ac:dyDescent="0.25"/>
    <row r="2" spans="2:34" ht="15" customHeight="1" x14ac:dyDescent="0.2">
      <c r="B2" s="546" t="s">
        <v>351</v>
      </c>
      <c r="C2" s="547"/>
      <c r="D2" s="547"/>
      <c r="E2" s="547"/>
      <c r="F2" s="547"/>
      <c r="G2" s="547"/>
      <c r="H2" s="547"/>
      <c r="I2" s="547"/>
      <c r="J2" s="547"/>
      <c r="K2" s="547"/>
      <c r="L2" s="548"/>
      <c r="P2" s="294" t="s">
        <v>399</v>
      </c>
      <c r="Q2" s="295"/>
      <c r="R2" s="295"/>
      <c r="S2" s="295"/>
      <c r="T2" s="295"/>
      <c r="U2" s="295"/>
      <c r="V2" s="295"/>
      <c r="W2" s="295"/>
      <c r="X2" s="295"/>
      <c r="Y2" s="295"/>
      <c r="Z2" s="295"/>
      <c r="AA2" s="295"/>
      <c r="AB2" s="295"/>
      <c r="AC2" s="295"/>
      <c r="AD2" s="295"/>
      <c r="AE2" s="295"/>
      <c r="AF2" s="295"/>
      <c r="AG2" s="295"/>
      <c r="AH2" s="296"/>
    </row>
    <row r="3" spans="2:34" ht="15" customHeight="1" thickBot="1" x14ac:dyDescent="0.25">
      <c r="B3" s="549"/>
      <c r="C3" s="550"/>
      <c r="D3" s="550"/>
      <c r="E3" s="550"/>
      <c r="F3" s="550"/>
      <c r="G3" s="550"/>
      <c r="H3" s="550"/>
      <c r="I3" s="550"/>
      <c r="J3" s="550"/>
      <c r="K3" s="550"/>
      <c r="L3" s="551"/>
      <c r="P3" s="297" t="s">
        <v>415</v>
      </c>
      <c r="Q3" s="298"/>
      <c r="R3" s="298"/>
      <c r="S3" s="298"/>
      <c r="T3" s="298"/>
      <c r="U3" s="298"/>
      <c r="V3" s="298"/>
      <c r="W3" s="298"/>
      <c r="X3" s="298"/>
      <c r="Y3" s="298"/>
      <c r="Z3" s="298"/>
      <c r="AA3" s="298"/>
      <c r="AB3" s="298"/>
      <c r="AC3" s="298"/>
      <c r="AD3" s="298"/>
      <c r="AE3" s="298"/>
      <c r="AF3" s="298"/>
      <c r="AG3" s="298"/>
      <c r="AH3" s="296"/>
    </row>
    <row r="4" spans="2:34" ht="13.5" customHeight="1" thickBot="1" x14ac:dyDescent="0.25">
      <c r="B4" s="552"/>
      <c r="C4" s="553"/>
      <c r="D4" s="553"/>
      <c r="E4" s="553"/>
      <c r="F4" s="553"/>
      <c r="G4" s="553"/>
      <c r="H4" s="553"/>
      <c r="I4" s="553"/>
      <c r="J4" s="553"/>
      <c r="K4" s="553"/>
      <c r="L4" s="554"/>
      <c r="P4" s="299"/>
      <c r="Q4" s="300"/>
      <c r="R4" s="300"/>
      <c r="S4" s="300"/>
      <c r="T4" s="300"/>
      <c r="U4" s="300"/>
      <c r="V4" s="300"/>
      <c r="W4" s="300"/>
      <c r="X4" s="300"/>
      <c r="Y4" s="300"/>
      <c r="Z4" s="300"/>
      <c r="AA4" s="300"/>
      <c r="AB4" s="300"/>
      <c r="AC4" s="300"/>
      <c r="AD4" s="300"/>
      <c r="AE4" s="300"/>
      <c r="AF4" s="300"/>
      <c r="AG4" s="300"/>
      <c r="AH4" s="300"/>
    </row>
    <row r="5" spans="2:34" x14ac:dyDescent="0.2">
      <c r="P5" s="299"/>
      <c r="Q5" s="300"/>
      <c r="R5" s="300"/>
      <c r="S5" s="300"/>
      <c r="T5" s="300"/>
      <c r="U5" s="300"/>
      <c r="V5" s="300"/>
      <c r="W5" s="300"/>
      <c r="X5" s="300"/>
      <c r="Y5" s="300"/>
      <c r="Z5" s="300"/>
      <c r="AA5" s="300"/>
      <c r="AB5" s="300"/>
      <c r="AC5" s="300"/>
      <c r="AD5" s="300"/>
      <c r="AE5" s="300"/>
      <c r="AF5" s="300"/>
      <c r="AG5" s="300"/>
      <c r="AH5" s="300"/>
    </row>
    <row r="6" spans="2:34" x14ac:dyDescent="0.2">
      <c r="P6" s="299"/>
      <c r="Q6" s="300"/>
      <c r="R6" s="300"/>
      <c r="S6" s="300"/>
      <c r="T6" s="300"/>
      <c r="U6" s="300"/>
      <c r="V6" s="300"/>
      <c r="W6" s="300"/>
      <c r="X6" s="300"/>
      <c r="Y6" s="300"/>
      <c r="Z6" s="300"/>
      <c r="AA6" s="300"/>
      <c r="AB6" s="300"/>
      <c r="AC6" s="300"/>
      <c r="AD6" s="300"/>
      <c r="AE6" s="300"/>
      <c r="AF6" s="300"/>
      <c r="AG6" s="300"/>
      <c r="AH6" s="300"/>
    </row>
    <row r="7" spans="2:34" ht="13.5" customHeight="1" x14ac:dyDescent="0.2">
      <c r="B7" s="555" t="s">
        <v>105</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01"/>
    </row>
    <row r="8" spans="2:34"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01"/>
    </row>
    <row r="10" spans="2:34" x14ac:dyDescent="0.2">
      <c r="B10" s="164" t="s">
        <v>106</v>
      </c>
    </row>
    <row r="11" spans="2:34" ht="13.8" thickBot="1" x14ac:dyDescent="0.25">
      <c r="X11" s="302"/>
      <c r="Y11" s="302"/>
      <c r="Z11" s="302"/>
      <c r="AA11" s="302"/>
      <c r="AB11" s="302"/>
      <c r="AC11" s="302"/>
      <c r="AD11" s="302"/>
      <c r="AE11" s="302"/>
      <c r="AF11" s="302"/>
      <c r="AG11" s="302"/>
    </row>
    <row r="12" spans="2:34" ht="58.5" customHeight="1" x14ac:dyDescent="0.2">
      <c r="B12" s="556" t="s">
        <v>1</v>
      </c>
      <c r="C12" s="557"/>
      <c r="D12" s="639" t="s">
        <v>416</v>
      </c>
      <c r="E12" s="639"/>
      <c r="F12" s="639"/>
      <c r="G12" s="639"/>
      <c r="H12" s="639"/>
      <c r="I12" s="639"/>
      <c r="J12" s="639"/>
      <c r="K12" s="639"/>
      <c r="L12" s="639"/>
      <c r="M12" s="639"/>
      <c r="N12" s="639"/>
      <c r="O12" s="639"/>
      <c r="P12" s="639"/>
      <c r="Q12" s="639"/>
      <c r="R12" s="639"/>
      <c r="S12" s="639"/>
      <c r="T12" s="639"/>
      <c r="U12" s="639"/>
      <c r="V12" s="639"/>
      <c r="W12" s="640"/>
      <c r="X12" s="520">
        <f>'2-10 別添1'!B3</f>
        <v>0</v>
      </c>
      <c r="Y12" s="521"/>
      <c r="Z12" s="521"/>
      <c r="AA12" s="521"/>
      <c r="AB12" s="521"/>
      <c r="AC12" s="521"/>
      <c r="AD12" s="522"/>
      <c r="AE12" s="523" t="s">
        <v>197</v>
      </c>
      <c r="AF12" s="523"/>
      <c r="AG12" s="524"/>
      <c r="AH12" s="303"/>
    </row>
    <row r="13" spans="2:34" ht="40.5" customHeight="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27" t="str">
        <f>IF(X12&gt;0,"算定可","算定不可")</f>
        <v>算定不可</v>
      </c>
      <c r="Y13" s="527"/>
      <c r="Z13" s="527"/>
      <c r="AA13" s="527"/>
      <c r="AB13" s="527"/>
      <c r="AC13" s="527"/>
      <c r="AD13" s="527"/>
      <c r="AE13" s="527"/>
      <c r="AF13" s="527"/>
      <c r="AG13" s="528"/>
    </row>
    <row r="14" spans="2:34"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IF(X13="算定可",2,0)</f>
        <v>0</v>
      </c>
      <c r="Y14" s="532"/>
      <c r="Z14" s="532"/>
      <c r="AA14" s="532"/>
      <c r="AB14" s="532"/>
      <c r="AC14" s="532"/>
      <c r="AD14" s="532"/>
      <c r="AE14" s="532"/>
      <c r="AF14" s="532"/>
      <c r="AG14" s="533"/>
    </row>
    <row r="16" spans="2:34" x14ac:dyDescent="0.2">
      <c r="B16" s="164" t="s">
        <v>29</v>
      </c>
    </row>
    <row r="17" spans="3:34" x14ac:dyDescent="0.2">
      <c r="C17" s="164" t="s">
        <v>0</v>
      </c>
      <c r="E17" s="164" t="s">
        <v>436</v>
      </c>
    </row>
    <row r="18" spans="3:34" x14ac:dyDescent="0.2">
      <c r="C18" s="164" t="s">
        <v>107</v>
      </c>
      <c r="E18" s="369" t="s">
        <v>108</v>
      </c>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row>
    <row r="19" spans="3:34" x14ac:dyDescent="0.2">
      <c r="E19" s="369" t="s">
        <v>109</v>
      </c>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row>
    <row r="29" spans="3:34" x14ac:dyDescent="0.2">
      <c r="Y29" s="304"/>
      <c r="Z29" s="304"/>
      <c r="AA29" s="305"/>
      <c r="AB29" s="305"/>
      <c r="AC29" s="305"/>
      <c r="AD29" s="305"/>
      <c r="AE29" s="305"/>
    </row>
    <row r="30" spans="3:34" x14ac:dyDescent="0.2">
      <c r="Y30" s="304"/>
      <c r="Z30" s="304"/>
      <c r="AA30" s="305"/>
      <c r="AB30" s="305"/>
      <c r="AC30" s="305"/>
      <c r="AD30" s="305"/>
      <c r="AE30" s="305"/>
    </row>
  </sheetData>
  <sheetProtection password="CC3D"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R75"/>
  <sheetViews>
    <sheetView showGridLines="0" view="pageBreakPreview" zoomScaleNormal="100" zoomScaleSheetLayoutView="100" workbookViewId="0">
      <selection activeCell="Q11" sqref="Q11:Y11"/>
    </sheetView>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168"/>
      <c r="C2" s="168"/>
      <c r="D2" s="168"/>
      <c r="E2" s="168"/>
      <c r="F2" s="168"/>
      <c r="G2" s="168"/>
      <c r="H2" s="168"/>
      <c r="I2" s="168"/>
      <c r="J2" s="168"/>
      <c r="K2" s="1"/>
      <c r="L2" s="1"/>
      <c r="M2" s="1"/>
      <c r="N2" s="1"/>
      <c r="O2" s="1"/>
      <c r="P2" s="1"/>
      <c r="Q2" s="1"/>
      <c r="R2" s="5"/>
      <c r="S2" s="1"/>
      <c r="T2" s="1"/>
      <c r="U2" s="1"/>
      <c r="V2" s="1"/>
      <c r="W2" s="15"/>
      <c r="X2" s="5"/>
      <c r="Y2" s="5"/>
    </row>
    <row r="3" spans="1:44" ht="14.4" x14ac:dyDescent="0.2">
      <c r="B3" s="168"/>
      <c r="C3" s="168"/>
      <c r="D3" s="168"/>
      <c r="E3" s="168"/>
      <c r="F3" s="168"/>
      <c r="G3" s="168"/>
      <c r="H3" s="168"/>
      <c r="I3" s="168"/>
      <c r="J3" s="168"/>
      <c r="K3" s="1"/>
      <c r="L3" s="1"/>
      <c r="M3" s="1"/>
      <c r="N3" s="1"/>
      <c r="O3" s="1"/>
      <c r="P3" s="1"/>
      <c r="Q3" s="1"/>
      <c r="R3" s="5"/>
      <c r="S3" s="1"/>
      <c r="T3" s="1"/>
      <c r="U3" s="1"/>
      <c r="V3" s="1"/>
      <c r="W3" s="16"/>
      <c r="X3" s="5"/>
      <c r="Y3" s="5"/>
    </row>
    <row r="4" spans="1:44" ht="14.4" x14ac:dyDescent="0.2">
      <c r="B4" s="168"/>
      <c r="C4" s="168"/>
      <c r="D4" s="168"/>
      <c r="E4" s="168"/>
      <c r="F4" s="168"/>
      <c r="G4" s="168"/>
      <c r="H4" s="168"/>
      <c r="I4" s="168"/>
      <c r="J4" s="168"/>
      <c r="K4" s="1"/>
      <c r="L4" s="1"/>
      <c r="M4" s="1"/>
      <c r="N4" s="1"/>
      <c r="O4" s="1"/>
      <c r="P4" s="1"/>
      <c r="Q4" s="1"/>
      <c r="R4" s="5"/>
      <c r="S4" s="1"/>
      <c r="T4" s="1"/>
      <c r="U4" s="1"/>
      <c r="V4" s="1"/>
      <c r="W4" s="17"/>
      <c r="X4" s="5"/>
      <c r="Y4" s="5"/>
    </row>
    <row r="5" spans="1:44" x14ac:dyDescent="0.2">
      <c r="B5" s="1"/>
      <c r="C5" s="1"/>
      <c r="D5" s="1"/>
      <c r="E5" s="1"/>
      <c r="F5" s="1"/>
      <c r="G5" s="1"/>
      <c r="H5" s="1"/>
      <c r="I5" s="1"/>
      <c r="J5" s="1"/>
      <c r="K5" s="1"/>
      <c r="L5" s="1"/>
      <c r="M5" s="1"/>
      <c r="N5" s="1"/>
      <c r="O5" s="1"/>
      <c r="P5" s="1"/>
      <c r="Q5" s="1"/>
      <c r="R5" s="5"/>
      <c r="S5" s="1"/>
      <c r="T5" s="1"/>
      <c r="U5" s="1"/>
      <c r="V5" s="1"/>
      <c r="W5" s="1"/>
      <c r="X5" s="1"/>
      <c r="Y5" s="1"/>
    </row>
    <row r="6" spans="1:44" x14ac:dyDescent="0.2">
      <c r="B6" s="445" t="s">
        <v>100</v>
      </c>
      <c r="C6" s="445"/>
      <c r="D6" s="445"/>
      <c r="E6" s="445"/>
      <c r="F6" s="445"/>
      <c r="G6" s="445"/>
      <c r="H6" s="445"/>
      <c r="I6" s="445"/>
      <c r="J6" s="445"/>
      <c r="K6" s="445"/>
      <c r="L6" s="445"/>
      <c r="M6" s="445"/>
      <c r="N6" s="445"/>
      <c r="O6" s="445"/>
      <c r="P6" s="445"/>
      <c r="Q6" s="445"/>
      <c r="R6" s="445"/>
      <c r="S6" s="445"/>
      <c r="T6" s="445"/>
      <c r="U6" s="445"/>
      <c r="V6" s="445"/>
      <c r="W6" s="445"/>
      <c r="X6" s="445"/>
      <c r="Y6" s="445"/>
    </row>
    <row r="7" spans="1:44" x14ac:dyDescent="0.2">
      <c r="B7" s="445"/>
      <c r="C7" s="445"/>
      <c r="D7" s="445"/>
      <c r="E7" s="445"/>
      <c r="F7" s="445"/>
      <c r="G7" s="445"/>
      <c r="H7" s="445"/>
      <c r="I7" s="445"/>
      <c r="J7" s="445"/>
      <c r="K7" s="445"/>
      <c r="L7" s="445"/>
      <c r="M7" s="445"/>
      <c r="N7" s="445"/>
      <c r="O7" s="445"/>
      <c r="P7" s="445"/>
      <c r="Q7" s="445"/>
      <c r="R7" s="445"/>
      <c r="S7" s="445"/>
      <c r="T7" s="445"/>
      <c r="U7" s="445"/>
      <c r="V7" s="445"/>
      <c r="W7" s="445"/>
      <c r="X7" s="445"/>
      <c r="Y7" s="445"/>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101</v>
      </c>
      <c r="C9" s="1"/>
      <c r="D9" s="1"/>
      <c r="E9" s="1"/>
      <c r="F9" s="1"/>
      <c r="G9" s="1"/>
      <c r="H9" s="1"/>
      <c r="I9" s="1"/>
      <c r="J9" s="1"/>
      <c r="K9" s="1"/>
      <c r="L9" s="1"/>
      <c r="M9" s="1"/>
      <c r="N9" s="1"/>
      <c r="O9" s="1"/>
      <c r="P9" s="1"/>
      <c r="Q9" s="1"/>
      <c r="R9" s="1"/>
      <c r="S9" s="1"/>
      <c r="T9" s="1"/>
      <c r="U9" s="1"/>
      <c r="V9" s="1"/>
      <c r="W9" s="15"/>
      <c r="X9" s="5"/>
      <c r="Y9" s="5"/>
    </row>
    <row r="10" spans="1:44" ht="13.8" thickBot="1" x14ac:dyDescent="0.25">
      <c r="B10" s="14"/>
      <c r="C10" s="14"/>
      <c r="D10" s="14"/>
      <c r="E10" s="14"/>
      <c r="F10" s="14"/>
      <c r="G10" s="14"/>
      <c r="H10" s="14"/>
      <c r="I10" s="14"/>
      <c r="J10" s="14"/>
      <c r="K10" s="14"/>
      <c r="L10" s="14"/>
      <c r="M10" s="14"/>
      <c r="N10" s="14"/>
      <c r="O10" s="14"/>
      <c r="P10" s="14"/>
      <c r="Q10" s="162"/>
      <c r="R10" s="162"/>
      <c r="S10" s="162"/>
      <c r="T10" s="162"/>
      <c r="U10" s="162"/>
      <c r="V10" s="162"/>
      <c r="W10" s="163"/>
      <c r="X10" s="162"/>
      <c r="Y10" s="162"/>
    </row>
    <row r="11" spans="1:44" ht="34.950000000000003" customHeight="1" thickTop="1" thickBot="1" x14ac:dyDescent="0.25">
      <c r="A11" s="167"/>
      <c r="B11" s="446" t="s">
        <v>91</v>
      </c>
      <c r="C11" s="446"/>
      <c r="D11" s="446"/>
      <c r="E11" s="446"/>
      <c r="F11" s="446"/>
      <c r="G11" s="446"/>
      <c r="H11" s="446"/>
      <c r="I11" s="446"/>
      <c r="J11" s="446"/>
      <c r="K11" s="446"/>
      <c r="L11" s="446"/>
      <c r="M11" s="446"/>
      <c r="N11" s="446"/>
      <c r="O11" s="446"/>
      <c r="P11" s="446"/>
      <c r="Q11" s="448"/>
      <c r="R11" s="449"/>
      <c r="S11" s="449"/>
      <c r="T11" s="449"/>
      <c r="U11" s="449"/>
      <c r="V11" s="449"/>
      <c r="W11" s="449"/>
      <c r="X11" s="449"/>
      <c r="Y11" s="450"/>
      <c r="Z11" s="161"/>
      <c r="AR11" t="s">
        <v>94</v>
      </c>
    </row>
    <row r="12" spans="1:44" ht="34.950000000000003" customHeight="1" thickTop="1" thickBot="1" x14ac:dyDescent="0.25">
      <c r="A12" s="167"/>
      <c r="B12" s="447" t="s">
        <v>150</v>
      </c>
      <c r="C12" s="447"/>
      <c r="D12" s="447"/>
      <c r="E12" s="447"/>
      <c r="F12" s="447"/>
      <c r="G12" s="447"/>
      <c r="H12" s="447"/>
      <c r="I12" s="447"/>
      <c r="J12" s="447"/>
      <c r="K12" s="447"/>
      <c r="L12" s="447"/>
      <c r="M12" s="447"/>
      <c r="N12" s="447"/>
      <c r="O12" s="447"/>
      <c r="P12" s="447"/>
      <c r="Q12" s="451"/>
      <c r="R12" s="452"/>
      <c r="S12" s="452"/>
      <c r="T12" s="452"/>
      <c r="U12" s="452"/>
      <c r="V12" s="452"/>
      <c r="W12" s="452"/>
      <c r="X12" s="452"/>
      <c r="Y12" s="452"/>
      <c r="Z12" s="161"/>
      <c r="AC12" s="147" t="s">
        <v>260</v>
      </c>
      <c r="AD12" s="147"/>
      <c r="AR12" t="s">
        <v>95</v>
      </c>
    </row>
    <row r="13" spans="1:44" ht="34.950000000000003" customHeight="1" thickTop="1" thickBot="1" x14ac:dyDescent="0.25">
      <c r="A13" s="167"/>
      <c r="B13" s="434" t="s">
        <v>93</v>
      </c>
      <c r="C13" s="435"/>
      <c r="D13" s="435"/>
      <c r="E13" s="435"/>
      <c r="F13" s="435"/>
      <c r="G13" s="435"/>
      <c r="H13" s="435"/>
      <c r="I13" s="435"/>
      <c r="J13" s="435"/>
      <c r="K13" s="435"/>
      <c r="L13" s="435"/>
      <c r="M13" s="435"/>
      <c r="N13" s="435"/>
      <c r="O13" s="435"/>
      <c r="P13" s="436"/>
      <c r="Q13" s="440"/>
      <c r="R13" s="441"/>
      <c r="S13" s="441"/>
      <c r="T13" s="441"/>
      <c r="U13" s="441"/>
      <c r="V13" s="441"/>
      <c r="W13" s="442"/>
      <c r="X13" s="443" t="s">
        <v>96</v>
      </c>
      <c r="Y13" s="444"/>
      <c r="AC13" s="147" t="s">
        <v>261</v>
      </c>
      <c r="AD13" s="147"/>
    </row>
    <row r="14" spans="1:44" ht="34.950000000000003" hidden="1" customHeight="1" x14ac:dyDescent="0.2">
      <c r="B14" s="437" t="s">
        <v>151</v>
      </c>
      <c r="C14" s="437"/>
      <c r="D14" s="437"/>
      <c r="E14" s="437"/>
      <c r="F14" s="437"/>
      <c r="G14" s="437"/>
      <c r="H14" s="437"/>
      <c r="I14" s="437"/>
      <c r="J14" s="437"/>
      <c r="K14" s="437"/>
      <c r="L14" s="438"/>
      <c r="M14" s="437"/>
      <c r="N14" s="437"/>
      <c r="O14" s="437"/>
      <c r="P14" s="437"/>
      <c r="Q14" s="437" t="s">
        <v>2</v>
      </c>
      <c r="R14" s="437"/>
      <c r="S14" s="437"/>
      <c r="T14" s="437"/>
      <c r="U14" s="438"/>
      <c r="V14" s="437"/>
      <c r="W14" s="437"/>
      <c r="X14" s="439"/>
      <c r="Y14" s="439"/>
      <c r="AC14" s="147"/>
      <c r="AD14" s="147"/>
    </row>
    <row r="15" spans="1:44" ht="13.8" thickTop="1" x14ac:dyDescent="0.2">
      <c r="L15" s="166"/>
      <c r="U15" s="160"/>
      <c r="X15" s="166"/>
      <c r="Y15" s="166"/>
      <c r="AC15" s="147"/>
      <c r="AD15" s="147"/>
      <c r="AJ15" s="153"/>
    </row>
    <row r="16" spans="1:44" hidden="1" x14ac:dyDescent="0.2">
      <c r="B16" s="1" t="s">
        <v>29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152</v>
      </c>
      <c r="D17" s="1"/>
      <c r="E17" s="2" t="s">
        <v>153</v>
      </c>
      <c r="F17" s="2"/>
      <c r="G17" s="2"/>
      <c r="H17" s="2"/>
      <c r="I17" s="2"/>
      <c r="J17" s="2"/>
      <c r="K17" s="2"/>
      <c r="L17" s="2"/>
      <c r="M17" s="2"/>
      <c r="N17" s="2"/>
      <c r="O17" s="2"/>
      <c r="P17" s="2"/>
      <c r="Q17" s="2"/>
      <c r="R17" s="2"/>
      <c r="S17" s="2"/>
      <c r="T17" s="2"/>
      <c r="U17" s="2"/>
      <c r="V17" s="2"/>
      <c r="W17" s="1"/>
      <c r="X17" s="1"/>
      <c r="Y17" s="1"/>
      <c r="Z17" s="1"/>
      <c r="AA17" s="1"/>
      <c r="AB17" s="1"/>
      <c r="AC17" s="1"/>
      <c r="AD17" s="1"/>
      <c r="AE17" s="1"/>
    </row>
    <row r="18" spans="2:31" hidden="1" x14ac:dyDescent="0.2"/>
    <row r="19" spans="2:31" hidden="1" x14ac:dyDescent="0.2"/>
    <row r="20" spans="2:31" hidden="1" x14ac:dyDescent="0.2">
      <c r="B20" s="1" t="s">
        <v>154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2"/>
      <c r="F21" s="2"/>
      <c r="G21" s="2"/>
      <c r="H21" s="2"/>
      <c r="I21" s="2"/>
      <c r="J21" s="2"/>
      <c r="K21" s="2"/>
      <c r="L21" s="2"/>
      <c r="M21" s="2"/>
      <c r="N21" s="2"/>
      <c r="O21" s="2"/>
      <c r="P21" s="2"/>
      <c r="Q21" s="2"/>
      <c r="R21" s="2"/>
      <c r="S21" s="2"/>
      <c r="T21" s="2"/>
      <c r="U21" s="2"/>
      <c r="V21" s="2"/>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47" t="s">
        <v>91</v>
      </c>
      <c r="E62" s="147"/>
      <c r="F62" s="147"/>
      <c r="G62" s="147"/>
      <c r="H62" s="147"/>
      <c r="I62" s="147"/>
      <c r="J62" s="147"/>
      <c r="K62" s="147"/>
      <c r="L62" s="147"/>
      <c r="M62" s="147"/>
      <c r="N62" s="147"/>
      <c r="O62" s="147"/>
      <c r="P62" s="147"/>
      <c r="Q62" s="147"/>
      <c r="R62" s="147"/>
      <c r="S62" s="147"/>
      <c r="T62" s="147"/>
      <c r="U62" s="147"/>
      <c r="V62" s="147"/>
      <c r="W62" s="147"/>
    </row>
    <row r="63" spans="4:23" x14ac:dyDescent="0.2">
      <c r="D63" s="147" t="s">
        <v>92</v>
      </c>
      <c r="E63" s="147" t="s">
        <v>94</v>
      </c>
      <c r="F63" s="147"/>
      <c r="G63" s="147" t="s">
        <v>95</v>
      </c>
      <c r="H63" s="147"/>
      <c r="I63" s="147"/>
      <c r="J63" s="147"/>
      <c r="K63" s="147"/>
      <c r="L63" s="147"/>
      <c r="M63" s="147"/>
      <c r="N63" s="147"/>
      <c r="O63" s="147"/>
      <c r="P63" s="147"/>
      <c r="Q63" s="147"/>
      <c r="R63" s="147"/>
      <c r="S63" s="147"/>
      <c r="T63" s="147"/>
      <c r="U63" s="147"/>
      <c r="V63" s="147"/>
      <c r="W63" s="147"/>
    </row>
    <row r="64" spans="4:23" x14ac:dyDescent="0.2">
      <c r="D64" s="147" t="s">
        <v>93</v>
      </c>
      <c r="E64" s="147"/>
      <c r="F64" s="147" t="s">
        <v>96</v>
      </c>
      <c r="G64" s="147"/>
      <c r="H64" s="147"/>
      <c r="I64" s="147"/>
      <c r="J64" s="147"/>
      <c r="K64" s="147"/>
      <c r="L64" s="147"/>
      <c r="M64" s="147"/>
      <c r="N64" s="147"/>
      <c r="O64" s="147"/>
      <c r="P64" s="147"/>
      <c r="Q64" s="147"/>
      <c r="R64" s="147"/>
      <c r="S64" s="147"/>
      <c r="T64" s="147"/>
      <c r="U64" s="147"/>
      <c r="V64" s="147"/>
      <c r="W64" s="147"/>
    </row>
    <row r="65" spans="4:23" x14ac:dyDescent="0.2">
      <c r="D65" s="147"/>
      <c r="E65" s="147"/>
      <c r="F65" s="147"/>
      <c r="G65" s="147"/>
      <c r="H65" s="147"/>
      <c r="I65" s="147"/>
      <c r="J65" s="147"/>
      <c r="K65" s="147"/>
      <c r="L65" s="147"/>
      <c r="M65" s="147"/>
      <c r="N65" s="147"/>
      <c r="O65" s="147"/>
      <c r="P65" s="147"/>
      <c r="Q65" s="147"/>
      <c r="R65" s="147"/>
      <c r="S65" s="147"/>
      <c r="T65" s="147"/>
      <c r="U65" s="147"/>
      <c r="V65" s="147"/>
      <c r="W65" s="147"/>
    </row>
    <row r="66" spans="4:23" x14ac:dyDescent="0.2">
      <c r="D66" s="147"/>
      <c r="E66" s="147"/>
      <c r="F66" s="147"/>
      <c r="G66" s="147"/>
      <c r="H66" s="147"/>
      <c r="I66" s="147"/>
      <c r="J66" s="147"/>
      <c r="K66" s="147"/>
      <c r="L66" s="147"/>
      <c r="M66" s="147"/>
      <c r="N66" s="147"/>
      <c r="O66" s="147"/>
      <c r="P66" s="147"/>
      <c r="Q66" s="147"/>
      <c r="R66" s="147"/>
      <c r="S66" s="147"/>
      <c r="T66" s="147"/>
      <c r="U66" s="147"/>
      <c r="V66" s="147"/>
      <c r="W66" s="147"/>
    </row>
    <row r="67" spans="4:23" x14ac:dyDescent="0.2">
      <c r="D67" s="147" t="s">
        <v>97</v>
      </c>
      <c r="E67" s="147"/>
      <c r="F67" s="147"/>
      <c r="G67" s="147"/>
      <c r="H67" s="147"/>
      <c r="I67" s="147"/>
      <c r="J67" s="147"/>
      <c r="K67" s="147"/>
      <c r="L67" s="147"/>
      <c r="M67" s="147"/>
      <c r="N67" s="147"/>
      <c r="O67" s="147"/>
      <c r="P67" s="147"/>
      <c r="Q67" s="147"/>
      <c r="R67" s="147"/>
      <c r="S67" s="147"/>
      <c r="T67" s="147"/>
      <c r="U67" s="147"/>
      <c r="V67" s="147"/>
      <c r="W67" s="147"/>
    </row>
    <row r="68" spans="4:23" x14ac:dyDescent="0.2">
      <c r="D68" s="147"/>
      <c r="E68" s="147"/>
      <c r="F68" s="147"/>
      <c r="G68" s="147"/>
      <c r="H68" s="147"/>
      <c r="I68" s="147"/>
      <c r="J68" s="147"/>
      <c r="K68" s="147"/>
      <c r="L68" s="147"/>
      <c r="M68" s="147"/>
      <c r="N68" s="147"/>
      <c r="O68" s="147"/>
      <c r="P68" s="147"/>
      <c r="Q68" s="147"/>
      <c r="R68" s="147"/>
      <c r="S68" s="147"/>
      <c r="T68" s="147"/>
      <c r="U68" s="147"/>
      <c r="V68" s="147"/>
      <c r="W68" s="147"/>
    </row>
    <row r="69" spans="4:23" x14ac:dyDescent="0.2">
      <c r="D69" s="147" t="s">
        <v>98</v>
      </c>
      <c r="E69" s="147"/>
      <c r="F69" s="147"/>
      <c r="G69" s="147"/>
      <c r="H69" s="147"/>
      <c r="I69" s="147"/>
      <c r="J69" s="147"/>
      <c r="K69" s="147"/>
      <c r="L69" s="147"/>
      <c r="M69" s="147"/>
      <c r="N69" s="147"/>
      <c r="O69" s="147"/>
      <c r="P69" s="147"/>
      <c r="Q69" s="147"/>
      <c r="R69" s="147"/>
      <c r="S69" s="147"/>
      <c r="T69" s="147"/>
      <c r="U69" s="147"/>
      <c r="V69" s="147"/>
      <c r="W69" s="147"/>
    </row>
    <row r="70" spans="4:23" x14ac:dyDescent="0.2">
      <c r="D70" s="147"/>
      <c r="E70" s="147"/>
      <c r="F70" s="147"/>
      <c r="G70" s="147"/>
      <c r="H70" s="147"/>
      <c r="I70" s="147"/>
      <c r="J70" s="147"/>
      <c r="K70" s="147"/>
      <c r="L70" s="147"/>
      <c r="M70" s="147"/>
      <c r="N70" s="147"/>
      <c r="O70" s="147"/>
      <c r="P70" s="147"/>
      <c r="Q70" s="147"/>
      <c r="R70" s="147"/>
      <c r="S70" s="147"/>
      <c r="T70" s="147"/>
      <c r="U70" s="147"/>
      <c r="V70" s="147"/>
      <c r="W70" s="147"/>
    </row>
    <row r="71" spans="4:23" x14ac:dyDescent="0.2">
      <c r="D71" s="147"/>
      <c r="E71" s="147"/>
      <c r="F71" s="147"/>
      <c r="G71" s="147"/>
      <c r="H71" s="147"/>
      <c r="I71" s="147"/>
      <c r="J71" s="147"/>
      <c r="K71" s="147"/>
      <c r="L71" s="147"/>
      <c r="M71" s="147"/>
      <c r="N71" s="147"/>
      <c r="O71" s="147"/>
      <c r="P71" s="147"/>
      <c r="Q71" s="147"/>
      <c r="R71" s="147"/>
      <c r="S71" s="147"/>
      <c r="T71" s="147"/>
      <c r="U71" s="147"/>
      <c r="V71" s="147"/>
      <c r="W71" s="147"/>
    </row>
    <row r="72" spans="4:23" x14ac:dyDescent="0.2">
      <c r="D72" s="147"/>
      <c r="E72" s="147"/>
      <c r="F72" s="147"/>
      <c r="G72" s="147"/>
      <c r="H72" s="147"/>
      <c r="I72" s="147"/>
      <c r="J72" s="147"/>
      <c r="K72" s="147"/>
      <c r="L72" s="147"/>
      <c r="M72" s="147"/>
      <c r="N72" s="147"/>
      <c r="O72" s="147"/>
      <c r="P72" s="147"/>
      <c r="Q72" s="147"/>
      <c r="R72" s="147"/>
      <c r="S72" s="147"/>
      <c r="T72" s="147"/>
      <c r="U72" s="147"/>
      <c r="V72" s="147"/>
      <c r="W72" s="147"/>
    </row>
    <row r="73" spans="4:23" x14ac:dyDescent="0.2">
      <c r="D73" s="147"/>
      <c r="E73" s="147"/>
      <c r="F73" s="147"/>
      <c r="G73" s="147"/>
      <c r="H73" s="147"/>
      <c r="I73" s="147"/>
      <c r="J73" s="147"/>
      <c r="K73" s="147"/>
      <c r="L73" s="147"/>
      <c r="M73" s="147"/>
      <c r="N73" s="147"/>
      <c r="O73" s="147"/>
      <c r="P73" s="147"/>
      <c r="Q73" s="147"/>
      <c r="R73" s="147"/>
      <c r="S73" s="147"/>
      <c r="T73" s="147"/>
      <c r="U73" s="147"/>
      <c r="V73" s="147"/>
      <c r="W73" s="147"/>
    </row>
    <row r="74" spans="4:23" x14ac:dyDescent="0.2">
      <c r="D74" s="147"/>
      <c r="E74" s="147"/>
      <c r="F74" s="147"/>
      <c r="G74" s="147"/>
      <c r="H74" s="147"/>
      <c r="I74" s="147"/>
      <c r="J74" s="147"/>
      <c r="K74" s="147"/>
      <c r="L74" s="147"/>
      <c r="M74" s="147"/>
      <c r="N74" s="147"/>
      <c r="O74" s="147"/>
      <c r="P74" s="147"/>
      <c r="Q74" s="147"/>
      <c r="R74" s="147"/>
      <c r="S74" s="147"/>
      <c r="T74" s="147"/>
      <c r="U74" s="147"/>
      <c r="V74" s="147"/>
      <c r="W74" s="147"/>
    </row>
    <row r="75" spans="4:23" x14ac:dyDescent="0.2">
      <c r="D75" s="147"/>
      <c r="E75" s="147"/>
      <c r="F75" s="147"/>
      <c r="G75" s="147"/>
      <c r="H75" s="147"/>
      <c r="I75" s="147"/>
      <c r="J75" s="147"/>
      <c r="K75" s="147"/>
      <c r="L75" s="147"/>
      <c r="M75" s="147"/>
      <c r="N75" s="147"/>
      <c r="O75" s="147"/>
      <c r="P75" s="147"/>
      <c r="Q75" s="147"/>
      <c r="R75" s="147"/>
      <c r="S75" s="147"/>
      <c r="T75" s="147"/>
      <c r="U75" s="147"/>
      <c r="V75" s="147"/>
      <c r="W75" s="147"/>
    </row>
  </sheetData>
  <sheetProtection password="CC3D" sheet="1" objects="1" scenarios="1"/>
  <mergeCells count="11">
    <mergeCell ref="B6:Y7"/>
    <mergeCell ref="B11:P11"/>
    <mergeCell ref="B12:P12"/>
    <mergeCell ref="Q11:Y11"/>
    <mergeCell ref="Q12:Y12"/>
    <mergeCell ref="B13:P13"/>
    <mergeCell ref="B14:P14"/>
    <mergeCell ref="Q14:W14"/>
    <mergeCell ref="X14:Y14"/>
    <mergeCell ref="Q13:W13"/>
    <mergeCell ref="X13:Y13"/>
  </mergeCells>
  <phoneticPr fontId="2"/>
  <dataValidations count="1">
    <dataValidation type="list" allowBlank="1" showInputMessage="1" showErrorMessage="1" sqref="Q12:Y12">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32"/>
  <sheetViews>
    <sheetView showGridLines="0" view="pageBreakPreview" zoomScale="115" zoomScaleNormal="100" zoomScaleSheetLayoutView="115" workbookViewId="0"/>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4" t="s">
        <v>417</v>
      </c>
    </row>
    <row r="2" spans="1:32" ht="16.95" customHeight="1" x14ac:dyDescent="0.2">
      <c r="B2" s="103" t="s">
        <v>110</v>
      </c>
    </row>
    <row r="3" spans="1:32" ht="7.95" customHeight="1" thickBot="1" x14ac:dyDescent="0.25">
      <c r="B3" s="148">
        <f>COUNTIF(B5:B24,"*")</f>
        <v>0</v>
      </c>
    </row>
    <row r="4" spans="1:32" ht="31.95" customHeight="1" thickBot="1" x14ac:dyDescent="0.25">
      <c r="A4" s="44" t="s">
        <v>73</v>
      </c>
      <c r="B4" s="45" t="s">
        <v>74</v>
      </c>
      <c r="C4" s="46" t="s">
        <v>418</v>
      </c>
      <c r="D4" s="47" t="s">
        <v>111</v>
      </c>
    </row>
    <row r="5" spans="1:32" ht="25.95" customHeight="1" thickTop="1" x14ac:dyDescent="0.2">
      <c r="A5" s="29">
        <v>1</v>
      </c>
      <c r="B5" s="26"/>
      <c r="C5" s="58"/>
      <c r="D5" s="42"/>
    </row>
    <row r="6" spans="1:32" ht="25.95" customHeight="1" x14ac:dyDescent="0.2">
      <c r="A6" s="30">
        <v>2</v>
      </c>
      <c r="B6" s="27"/>
      <c r="C6" s="34"/>
      <c r="D6" s="43"/>
      <c r="AF6" t="s">
        <v>112</v>
      </c>
    </row>
    <row r="7" spans="1:32" ht="25.95" customHeight="1" x14ac:dyDescent="0.2">
      <c r="A7" s="30">
        <v>3</v>
      </c>
      <c r="B7" s="27"/>
      <c r="C7" s="34"/>
      <c r="D7" s="43"/>
      <c r="AF7" t="s">
        <v>113</v>
      </c>
    </row>
    <row r="8" spans="1:32" ht="25.95" customHeight="1" x14ac:dyDescent="0.2">
      <c r="A8" s="30">
        <v>4</v>
      </c>
      <c r="B8" s="382"/>
      <c r="C8" s="34"/>
      <c r="D8" s="383"/>
    </row>
    <row r="9" spans="1:32" ht="25.95" customHeight="1" x14ac:dyDescent="0.2">
      <c r="A9" s="30">
        <v>5</v>
      </c>
      <c r="B9" s="382"/>
      <c r="C9" s="34"/>
      <c r="D9" s="383"/>
    </row>
    <row r="10" spans="1:32" ht="25.95" customHeight="1" x14ac:dyDescent="0.2">
      <c r="A10" s="30">
        <v>6</v>
      </c>
      <c r="B10" s="382"/>
      <c r="C10" s="34"/>
      <c r="D10" s="383"/>
    </row>
    <row r="11" spans="1:32" ht="25.95" customHeight="1" x14ac:dyDescent="0.2">
      <c r="A11" s="30">
        <v>7</v>
      </c>
      <c r="B11" s="382"/>
      <c r="C11" s="34"/>
      <c r="D11" s="383"/>
    </row>
    <row r="12" spans="1:32" ht="25.95" customHeight="1" x14ac:dyDescent="0.2">
      <c r="A12" s="30">
        <v>8</v>
      </c>
      <c r="B12" s="382"/>
      <c r="C12" s="34"/>
      <c r="D12" s="383"/>
    </row>
    <row r="13" spans="1:32" ht="25.95" customHeight="1" x14ac:dyDescent="0.2">
      <c r="A13" s="30">
        <v>9</v>
      </c>
      <c r="B13" s="382"/>
      <c r="C13" s="34"/>
      <c r="D13" s="383"/>
    </row>
    <row r="14" spans="1:32" ht="25.95" customHeight="1" x14ac:dyDescent="0.2">
      <c r="A14" s="30">
        <v>10</v>
      </c>
      <c r="B14" s="382"/>
      <c r="C14" s="34"/>
      <c r="D14" s="383"/>
    </row>
    <row r="15" spans="1:32" ht="25.95" customHeight="1" x14ac:dyDescent="0.2">
      <c r="A15" s="30">
        <v>11</v>
      </c>
      <c r="B15" s="382"/>
      <c r="C15" s="34"/>
      <c r="D15" s="383"/>
    </row>
    <row r="16" spans="1:32" ht="25.95" customHeight="1" x14ac:dyDescent="0.2">
      <c r="A16" s="30">
        <v>12</v>
      </c>
      <c r="B16" s="382"/>
      <c r="C16" s="34"/>
      <c r="D16" s="383"/>
      <c r="AF16" t="s">
        <v>114</v>
      </c>
    </row>
    <row r="17" spans="1:32" ht="25.95" customHeight="1" x14ac:dyDescent="0.2">
      <c r="A17" s="30">
        <v>13</v>
      </c>
      <c r="B17" s="382"/>
      <c r="C17" s="34"/>
      <c r="D17" s="383"/>
    </row>
    <row r="18" spans="1:32" ht="25.95" customHeight="1" x14ac:dyDescent="0.2">
      <c r="A18" s="30">
        <v>14</v>
      </c>
      <c r="B18" s="382"/>
      <c r="C18" s="34"/>
      <c r="D18" s="383"/>
    </row>
    <row r="19" spans="1:32" ht="25.95" customHeight="1" x14ac:dyDescent="0.2">
      <c r="A19" s="30">
        <v>15</v>
      </c>
      <c r="B19" s="382"/>
      <c r="C19" s="34"/>
      <c r="D19" s="383"/>
    </row>
    <row r="20" spans="1:32" ht="25.95" customHeight="1" x14ac:dyDescent="0.2">
      <c r="A20" s="30">
        <v>16</v>
      </c>
      <c r="B20" s="382"/>
      <c r="C20" s="34"/>
      <c r="D20" s="383"/>
    </row>
    <row r="21" spans="1:32" ht="25.95" customHeight="1" x14ac:dyDescent="0.2">
      <c r="A21" s="30">
        <v>17</v>
      </c>
      <c r="B21" s="382"/>
      <c r="C21" s="34"/>
      <c r="D21" s="383"/>
    </row>
    <row r="22" spans="1:32" ht="25.95" customHeight="1" x14ac:dyDescent="0.2">
      <c r="A22" s="30">
        <v>18</v>
      </c>
      <c r="B22" s="382"/>
      <c r="C22" s="34"/>
      <c r="D22" s="383"/>
    </row>
    <row r="23" spans="1:32" ht="25.95" customHeight="1" x14ac:dyDescent="0.2">
      <c r="A23" s="30">
        <v>19</v>
      </c>
      <c r="B23" s="382"/>
      <c r="C23" s="34"/>
      <c r="D23" s="383"/>
    </row>
    <row r="24" spans="1:32" ht="25.95" customHeight="1" thickBot="1" x14ac:dyDescent="0.25">
      <c r="A24" s="30">
        <v>20</v>
      </c>
      <c r="B24" s="382"/>
      <c r="C24" s="34"/>
      <c r="D24" s="383"/>
    </row>
    <row r="25" spans="1:32" ht="25.95" customHeight="1" x14ac:dyDescent="0.2">
      <c r="A25" s="535" t="s">
        <v>238</v>
      </c>
      <c r="B25" s="535"/>
      <c r="C25" s="535"/>
      <c r="D25" s="535"/>
    </row>
    <row r="26" spans="1:32" ht="25.95" customHeight="1" x14ac:dyDescent="0.2">
      <c r="A26" s="1" t="s">
        <v>116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117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formula1>$AF$6:$AF$16</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28"/>
      <c r="B1" s="104" t="s">
        <v>359</v>
      </c>
      <c r="I1" s="41"/>
    </row>
    <row r="2" spans="1:21" ht="21" customHeight="1" x14ac:dyDescent="0.2">
      <c r="A2" s="28"/>
      <c r="B2" s="104" t="s">
        <v>231</v>
      </c>
      <c r="I2" s="41"/>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38" t="s">
        <v>203</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77" t="s">
        <v>122</v>
      </c>
      <c r="C6" s="677"/>
      <c r="D6" s="647"/>
      <c r="E6" s="648"/>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78" t="s">
        <v>204</v>
      </c>
      <c r="C8" s="678"/>
      <c r="D8" s="678"/>
      <c r="E8" s="678"/>
      <c r="F8" s="114" t="s">
        <v>193</v>
      </c>
      <c r="G8" s="114" t="s">
        <v>194</v>
      </c>
      <c r="H8" s="114" t="s">
        <v>195</v>
      </c>
      <c r="I8" s="114" t="s">
        <v>123</v>
      </c>
      <c r="J8" s="18"/>
      <c r="K8" s="18"/>
      <c r="L8" s="18"/>
      <c r="M8" s="18"/>
      <c r="N8" s="18"/>
      <c r="O8" s="18"/>
      <c r="P8" s="18"/>
      <c r="Q8" s="18"/>
      <c r="R8" s="18"/>
      <c r="S8" s="18"/>
      <c r="T8" s="18"/>
      <c r="U8" s="18"/>
    </row>
    <row r="9" spans="1:21" ht="25.2" customHeight="1" x14ac:dyDescent="0.2">
      <c r="A9" s="18"/>
      <c r="B9" s="679" t="s">
        <v>192</v>
      </c>
      <c r="C9" s="679"/>
      <c r="D9" s="679"/>
      <c r="E9" s="679"/>
      <c r="F9" s="27"/>
      <c r="G9" s="171"/>
      <c r="H9" s="171"/>
      <c r="I9" s="171"/>
      <c r="J9" s="18"/>
      <c r="K9" s="18"/>
      <c r="L9" s="152" t="s">
        <v>360</v>
      </c>
      <c r="M9" s="18"/>
      <c r="N9" s="18"/>
      <c r="O9" s="18"/>
      <c r="P9" s="18"/>
      <c r="Q9" s="18"/>
      <c r="R9" s="18"/>
      <c r="S9" s="18"/>
      <c r="T9" s="18"/>
      <c r="U9" s="18"/>
    </row>
    <row r="10" spans="1:21" ht="25.2" customHeight="1" x14ac:dyDescent="0.2">
      <c r="A10" s="18"/>
      <c r="B10" s="18"/>
      <c r="C10" s="18"/>
      <c r="D10" s="18"/>
      <c r="E10" s="18"/>
      <c r="F10" s="18"/>
      <c r="G10" s="18"/>
      <c r="H10" s="18"/>
      <c r="I10" s="18"/>
      <c r="J10" s="18"/>
      <c r="K10" s="128"/>
      <c r="L10" s="18"/>
      <c r="M10" s="18"/>
      <c r="N10" s="18"/>
      <c r="O10" s="18"/>
      <c r="P10" s="18"/>
      <c r="Q10" s="18"/>
      <c r="R10" s="18"/>
      <c r="S10" s="18"/>
      <c r="T10" s="18"/>
      <c r="U10" s="18"/>
    </row>
    <row r="11" spans="1:21" ht="25.2" customHeight="1" x14ac:dyDescent="0.2">
      <c r="A11" s="18"/>
      <c r="B11" s="677" t="s">
        <v>196</v>
      </c>
      <c r="C11" s="677"/>
      <c r="D11" s="677"/>
      <c r="E11" s="677"/>
      <c r="F11" s="645"/>
      <c r="G11" s="645"/>
      <c r="H11" s="18"/>
      <c r="I11" s="18"/>
      <c r="J11" s="18"/>
      <c r="K11" s="152" t="s">
        <v>149</v>
      </c>
      <c r="L11" s="18"/>
      <c r="M11" s="18"/>
      <c r="N11" s="18"/>
      <c r="O11" s="18"/>
      <c r="P11" s="18"/>
      <c r="Q11" s="18"/>
      <c r="R11" s="18"/>
      <c r="S11" s="18"/>
      <c r="T11" s="18"/>
      <c r="U11" s="18"/>
    </row>
    <row r="12" spans="1:21" ht="25.2" customHeight="1" x14ac:dyDescent="0.2">
      <c r="A12" s="18"/>
      <c r="B12" s="109"/>
      <c r="C12" s="109"/>
      <c r="D12" s="109"/>
      <c r="E12" s="109"/>
      <c r="F12" s="109"/>
      <c r="G12" s="109"/>
      <c r="H12" s="18"/>
      <c r="I12" s="18"/>
      <c r="J12" s="18"/>
      <c r="K12" s="152" t="s">
        <v>148</v>
      </c>
      <c r="L12" s="18"/>
      <c r="M12" s="18"/>
      <c r="N12" s="18"/>
      <c r="O12" s="18"/>
      <c r="P12" s="18"/>
      <c r="Q12" s="18"/>
      <c r="R12" s="18"/>
      <c r="S12" s="18"/>
      <c r="T12" s="18"/>
      <c r="U12" s="18"/>
    </row>
    <row r="13" spans="1:21" ht="25.2" customHeight="1" x14ac:dyDescent="0.2">
      <c r="A13" s="18"/>
      <c r="B13" s="100" t="s">
        <v>205</v>
      </c>
      <c r="C13" s="109"/>
      <c r="D13" s="109"/>
      <c r="E13" s="109"/>
      <c r="F13" s="109"/>
      <c r="G13" s="109"/>
      <c r="H13" s="18"/>
      <c r="I13" s="18"/>
      <c r="J13" s="18"/>
      <c r="K13" s="18"/>
      <c r="L13" s="18"/>
      <c r="M13" s="18"/>
      <c r="N13" s="18"/>
      <c r="O13" s="18"/>
      <c r="P13" s="18"/>
      <c r="Q13" s="18"/>
      <c r="R13" s="18"/>
      <c r="S13" s="18"/>
      <c r="T13" s="18"/>
      <c r="U13" s="18"/>
    </row>
    <row r="14" spans="1:21" ht="25.2" customHeight="1" x14ac:dyDescent="0.2">
      <c r="A14" s="18"/>
      <c r="B14" s="110" t="s">
        <v>206</v>
      </c>
      <c r="C14" s="109"/>
      <c r="D14" s="109"/>
      <c r="E14" s="109"/>
      <c r="F14" s="109"/>
      <c r="G14" s="109"/>
      <c r="H14" s="18"/>
      <c r="I14" s="18"/>
      <c r="J14" s="18"/>
      <c r="K14" s="18"/>
      <c r="L14" s="18"/>
      <c r="M14" s="18"/>
      <c r="N14" s="18"/>
      <c r="O14" s="18"/>
      <c r="P14" s="18"/>
      <c r="Q14" s="18"/>
      <c r="R14" s="18"/>
      <c r="S14" s="18"/>
      <c r="T14" s="18"/>
      <c r="U14" s="18"/>
    </row>
    <row r="15" spans="1:21" ht="25.2" customHeight="1" thickBot="1" x14ac:dyDescent="0.25">
      <c r="A15" s="18"/>
      <c r="B15" s="110" t="s">
        <v>207</v>
      </c>
      <c r="C15" s="109"/>
      <c r="D15" s="109"/>
      <c r="E15" s="109"/>
      <c r="F15" s="109"/>
      <c r="G15" s="109"/>
      <c r="H15" s="18"/>
      <c r="I15" s="18"/>
      <c r="J15" s="18"/>
      <c r="K15" s="18"/>
      <c r="L15" s="18"/>
      <c r="M15" s="18"/>
      <c r="N15" s="18"/>
      <c r="O15" s="18"/>
      <c r="P15" s="18"/>
      <c r="Q15" s="18"/>
      <c r="R15" s="18"/>
      <c r="S15" s="18"/>
      <c r="T15" s="18"/>
      <c r="U15" s="18"/>
    </row>
    <row r="16" spans="1:21" ht="25.2" customHeight="1" x14ac:dyDescent="0.2">
      <c r="A16" s="18"/>
      <c r="B16" s="668"/>
      <c r="C16" s="669"/>
      <c r="D16" s="669"/>
      <c r="E16" s="669"/>
      <c r="F16" s="669"/>
      <c r="G16" s="669"/>
      <c r="H16" s="669"/>
      <c r="I16" s="670"/>
      <c r="J16" s="18"/>
      <c r="K16" s="18"/>
      <c r="L16" s="18"/>
      <c r="M16" s="18"/>
      <c r="N16" s="18"/>
      <c r="O16" s="18"/>
      <c r="P16" s="18"/>
      <c r="Q16" s="18"/>
      <c r="R16" s="18"/>
      <c r="S16" s="18"/>
      <c r="T16" s="18"/>
      <c r="U16" s="18"/>
    </row>
    <row r="17" spans="1:21" ht="25.2" customHeight="1" x14ac:dyDescent="0.2">
      <c r="A17" s="18"/>
      <c r="B17" s="671"/>
      <c r="C17" s="672"/>
      <c r="D17" s="672"/>
      <c r="E17" s="672"/>
      <c r="F17" s="672"/>
      <c r="G17" s="672"/>
      <c r="H17" s="672"/>
      <c r="I17" s="673"/>
      <c r="J17" s="18"/>
      <c r="K17" s="18"/>
      <c r="L17" s="18"/>
      <c r="M17" s="18"/>
      <c r="N17" s="18"/>
      <c r="O17" s="18"/>
      <c r="P17" s="18"/>
      <c r="Q17" s="18"/>
      <c r="R17" s="18"/>
      <c r="S17" s="18"/>
      <c r="T17" s="18"/>
      <c r="U17" s="18"/>
    </row>
    <row r="18" spans="1:21" ht="25.2" customHeight="1" x14ac:dyDescent="0.2">
      <c r="A18" s="18"/>
      <c r="B18" s="671"/>
      <c r="C18" s="672"/>
      <c r="D18" s="672"/>
      <c r="E18" s="672"/>
      <c r="F18" s="672"/>
      <c r="G18" s="672"/>
      <c r="H18" s="672"/>
      <c r="I18" s="673"/>
      <c r="J18" s="18"/>
      <c r="K18" s="18"/>
      <c r="L18" s="18"/>
      <c r="M18" s="18"/>
      <c r="N18" s="18"/>
      <c r="O18" s="18"/>
      <c r="P18" s="18"/>
      <c r="Q18" s="18"/>
      <c r="R18" s="18"/>
      <c r="S18" s="18"/>
      <c r="T18" s="18"/>
      <c r="U18" s="18"/>
    </row>
    <row r="19" spans="1:21" ht="25.2" customHeight="1" thickBot="1" x14ac:dyDescent="0.25">
      <c r="A19" s="18"/>
      <c r="B19" s="674"/>
      <c r="C19" s="675"/>
      <c r="D19" s="675"/>
      <c r="E19" s="675"/>
      <c r="F19" s="675"/>
      <c r="G19" s="675"/>
      <c r="H19" s="675"/>
      <c r="I19" s="676"/>
      <c r="J19" s="18"/>
      <c r="K19" s="18"/>
      <c r="L19" s="18"/>
      <c r="M19" s="18"/>
      <c r="N19" s="18"/>
      <c r="O19" s="18"/>
      <c r="P19" s="18"/>
      <c r="Q19" s="18"/>
      <c r="R19" s="18"/>
      <c r="S19" s="18"/>
      <c r="T19" s="18"/>
      <c r="U19" s="18"/>
    </row>
    <row r="20" spans="1:21" ht="25.2" customHeight="1" x14ac:dyDescent="0.2">
      <c r="A20" s="18"/>
      <c r="B20" s="109"/>
      <c r="C20" s="109"/>
      <c r="D20" s="109"/>
      <c r="E20" s="109"/>
      <c r="F20" s="109"/>
      <c r="G20" s="109"/>
      <c r="H20" s="18"/>
      <c r="I20" s="18"/>
      <c r="J20" s="18"/>
      <c r="K20" s="18"/>
      <c r="L20" s="18"/>
      <c r="M20" s="18"/>
      <c r="N20" s="18"/>
      <c r="O20" s="18"/>
      <c r="P20" s="18"/>
      <c r="Q20" s="18"/>
      <c r="R20" s="18"/>
      <c r="S20" s="18"/>
      <c r="T20" s="18"/>
      <c r="U20" s="18"/>
    </row>
    <row r="21" spans="1:21" ht="25.2" customHeight="1" thickBot="1" x14ac:dyDescent="0.25">
      <c r="A21" s="18"/>
      <c r="B21" s="110" t="s">
        <v>276</v>
      </c>
      <c r="C21" s="109"/>
      <c r="D21" s="109"/>
      <c r="E21" s="109"/>
      <c r="F21" s="109"/>
      <c r="G21" s="109"/>
      <c r="H21" s="18"/>
      <c r="I21" s="18"/>
      <c r="J21" s="18"/>
      <c r="K21" s="18"/>
      <c r="L21" s="18"/>
      <c r="M21" s="18"/>
      <c r="N21" s="18"/>
      <c r="O21" s="18"/>
      <c r="P21" s="18"/>
      <c r="Q21" s="18"/>
      <c r="R21" s="18"/>
      <c r="S21" s="18"/>
      <c r="T21" s="18"/>
      <c r="U21" s="18"/>
    </row>
    <row r="22" spans="1:21" ht="25.2" customHeight="1" x14ac:dyDescent="0.2">
      <c r="A22" s="18"/>
      <c r="B22" s="610" t="s">
        <v>277</v>
      </c>
      <c r="C22" s="619"/>
      <c r="D22" s="619"/>
      <c r="E22" s="619"/>
      <c r="F22" s="619"/>
      <c r="G22" s="619"/>
      <c r="H22" s="619"/>
      <c r="I22" s="620"/>
      <c r="J22" s="18"/>
      <c r="K22" s="18"/>
      <c r="L22" s="18"/>
      <c r="M22" s="18"/>
      <c r="N22" s="18"/>
      <c r="O22" s="18"/>
      <c r="P22" s="18"/>
      <c r="Q22" s="18"/>
      <c r="R22" s="18"/>
      <c r="S22" s="18"/>
      <c r="T22" s="18"/>
      <c r="U22" s="18"/>
    </row>
    <row r="23" spans="1:21" ht="25.2" customHeight="1" x14ac:dyDescent="0.2">
      <c r="A23" s="18"/>
      <c r="B23" s="623"/>
      <c r="C23" s="621"/>
      <c r="D23" s="621"/>
      <c r="E23" s="621"/>
      <c r="F23" s="621"/>
      <c r="G23" s="621"/>
      <c r="H23" s="621"/>
      <c r="I23" s="622"/>
      <c r="J23" s="18"/>
      <c r="K23" s="18"/>
      <c r="L23" s="18"/>
      <c r="M23" s="18"/>
      <c r="N23" s="18"/>
      <c r="O23" s="18"/>
      <c r="P23" s="18"/>
      <c r="Q23" s="18"/>
      <c r="R23" s="18"/>
      <c r="S23" s="18"/>
      <c r="T23" s="18"/>
      <c r="U23" s="18"/>
    </row>
    <row r="24" spans="1:21" ht="25.2" customHeight="1" x14ac:dyDescent="0.2">
      <c r="A24" s="18"/>
      <c r="B24" s="623"/>
      <c r="C24" s="621"/>
      <c r="D24" s="621"/>
      <c r="E24" s="621"/>
      <c r="F24" s="621"/>
      <c r="G24" s="621"/>
      <c r="H24" s="621"/>
      <c r="I24" s="622"/>
      <c r="J24" s="18"/>
      <c r="K24" s="18"/>
      <c r="L24" s="18"/>
      <c r="M24" s="18"/>
      <c r="N24" s="18"/>
      <c r="O24" s="18"/>
      <c r="P24" s="18"/>
      <c r="Q24" s="18"/>
      <c r="R24" s="18"/>
      <c r="S24" s="18"/>
      <c r="T24" s="18"/>
      <c r="U24" s="18"/>
    </row>
    <row r="25" spans="1:21" ht="25.2" customHeight="1" x14ac:dyDescent="0.2">
      <c r="A25" s="18"/>
      <c r="B25" s="623"/>
      <c r="C25" s="621"/>
      <c r="D25" s="621"/>
      <c r="E25" s="621"/>
      <c r="F25" s="621"/>
      <c r="G25" s="621"/>
      <c r="H25" s="621"/>
      <c r="I25" s="622"/>
      <c r="J25" s="18"/>
      <c r="K25" s="18"/>
      <c r="L25" s="18"/>
      <c r="M25" s="18"/>
      <c r="N25" s="18"/>
      <c r="O25" s="18"/>
      <c r="P25" s="18"/>
      <c r="Q25" s="18"/>
      <c r="R25" s="18"/>
      <c r="S25" s="18"/>
      <c r="T25" s="18"/>
      <c r="U25" s="18"/>
    </row>
    <row r="26" spans="1:21" ht="25.2" customHeight="1" thickBot="1" x14ac:dyDescent="0.25">
      <c r="A26" s="18"/>
      <c r="B26" s="624"/>
      <c r="C26" s="625"/>
      <c r="D26" s="625"/>
      <c r="E26" s="625"/>
      <c r="F26" s="625"/>
      <c r="G26" s="625"/>
      <c r="H26" s="625"/>
      <c r="I26" s="626"/>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thickBot="1" x14ac:dyDescent="0.25">
      <c r="A28" s="18"/>
      <c r="B28" s="110" t="s">
        <v>242</v>
      </c>
      <c r="C28" s="109"/>
      <c r="D28" s="109"/>
      <c r="E28" s="109"/>
      <c r="F28" s="109"/>
      <c r="G28" s="109"/>
      <c r="H28" s="18"/>
      <c r="I28" s="18"/>
      <c r="J28" s="18"/>
      <c r="K28" s="18"/>
      <c r="L28" s="18"/>
      <c r="M28" s="18"/>
      <c r="N28" s="18"/>
      <c r="O28" s="18"/>
      <c r="P28" s="18"/>
      <c r="Q28" s="18"/>
      <c r="R28" s="18"/>
      <c r="S28" s="18"/>
      <c r="T28" s="18"/>
      <c r="U28" s="18"/>
    </row>
    <row r="29" spans="1:21" ht="25.2" customHeight="1" x14ac:dyDescent="0.2">
      <c r="A29" s="18"/>
      <c r="B29" s="668"/>
      <c r="C29" s="669"/>
      <c r="D29" s="669"/>
      <c r="E29" s="669"/>
      <c r="F29" s="669"/>
      <c r="G29" s="669"/>
      <c r="H29" s="669"/>
      <c r="I29" s="670"/>
      <c r="J29" s="18"/>
      <c r="K29" s="18"/>
      <c r="L29" s="18"/>
      <c r="M29" s="18"/>
      <c r="N29" s="18"/>
      <c r="O29" s="18"/>
      <c r="P29" s="18"/>
      <c r="Q29" s="18"/>
      <c r="R29" s="18"/>
      <c r="S29" s="18"/>
      <c r="T29" s="18"/>
      <c r="U29" s="18"/>
    </row>
    <row r="30" spans="1:21" ht="25.2" customHeight="1" x14ac:dyDescent="0.2">
      <c r="A30" s="18"/>
      <c r="B30" s="671"/>
      <c r="C30" s="672"/>
      <c r="D30" s="672"/>
      <c r="E30" s="672"/>
      <c r="F30" s="672"/>
      <c r="G30" s="672"/>
      <c r="H30" s="672"/>
      <c r="I30" s="673"/>
      <c r="J30" s="18"/>
      <c r="K30" s="18"/>
      <c r="L30" s="18"/>
      <c r="M30" s="18"/>
      <c r="N30" s="18"/>
      <c r="O30" s="18"/>
      <c r="P30" s="18"/>
      <c r="Q30" s="18"/>
      <c r="R30" s="18"/>
      <c r="S30" s="18"/>
      <c r="T30" s="18"/>
      <c r="U30" s="18"/>
    </row>
    <row r="31" spans="1:21" ht="25.2" customHeight="1" x14ac:dyDescent="0.2">
      <c r="A31" s="18"/>
      <c r="B31" s="671"/>
      <c r="C31" s="672"/>
      <c r="D31" s="672"/>
      <c r="E31" s="672"/>
      <c r="F31" s="672"/>
      <c r="G31" s="672"/>
      <c r="H31" s="672"/>
      <c r="I31" s="673"/>
      <c r="J31" s="18"/>
      <c r="K31" s="18"/>
      <c r="L31" s="18"/>
      <c r="M31" s="18"/>
      <c r="N31" s="18"/>
      <c r="O31" s="18"/>
      <c r="P31" s="18"/>
      <c r="Q31" s="18"/>
      <c r="R31" s="18"/>
      <c r="S31" s="18"/>
      <c r="T31" s="18"/>
      <c r="U31" s="18"/>
    </row>
    <row r="32" spans="1:21" ht="25.2" customHeight="1" thickBot="1" x14ac:dyDescent="0.25">
      <c r="A32" s="18"/>
      <c r="B32" s="674"/>
      <c r="C32" s="675"/>
      <c r="D32" s="675"/>
      <c r="E32" s="675"/>
      <c r="F32" s="675"/>
      <c r="G32" s="675"/>
      <c r="H32" s="675"/>
      <c r="I32" s="676"/>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28"/>
      <c r="B1" s="104" t="s">
        <v>361</v>
      </c>
      <c r="I1" s="41"/>
    </row>
    <row r="2" spans="1:21" ht="21" customHeight="1" x14ac:dyDescent="0.2">
      <c r="A2" s="28"/>
      <c r="B2" s="104" t="s">
        <v>233</v>
      </c>
      <c r="I2" s="41"/>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5" t="s">
        <v>243</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77" t="s">
        <v>210</v>
      </c>
      <c r="C6" s="677"/>
      <c r="D6" s="647"/>
      <c r="E6" s="648"/>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78" t="s">
        <v>211</v>
      </c>
      <c r="C8" s="678"/>
      <c r="D8" s="678"/>
      <c r="E8" s="678"/>
      <c r="F8" s="114" t="s">
        <v>193</v>
      </c>
      <c r="G8" s="114" t="s">
        <v>194</v>
      </c>
      <c r="H8" s="114" t="s">
        <v>195</v>
      </c>
      <c r="I8" s="114" t="s">
        <v>123</v>
      </c>
      <c r="J8" s="18"/>
      <c r="K8" s="18"/>
      <c r="L8" s="18"/>
      <c r="M8" s="18"/>
      <c r="N8" s="18"/>
      <c r="O8" s="18"/>
      <c r="P8" s="18"/>
      <c r="Q8" s="18"/>
      <c r="R8" s="18"/>
      <c r="S8" s="18"/>
      <c r="T8" s="18"/>
      <c r="U8" s="18"/>
    </row>
    <row r="9" spans="1:21" ht="25.2" customHeight="1" x14ac:dyDescent="0.2">
      <c r="A9" s="18"/>
      <c r="B9" s="679" t="s">
        <v>212</v>
      </c>
      <c r="C9" s="679"/>
      <c r="D9" s="679"/>
      <c r="E9" s="679"/>
      <c r="F9" s="27"/>
      <c r="G9" s="178"/>
      <c r="H9" s="178"/>
      <c r="I9" s="178"/>
      <c r="J9" s="18"/>
      <c r="K9" s="185" t="s">
        <v>362</v>
      </c>
      <c r="L9" s="18"/>
      <c r="M9" s="18"/>
      <c r="N9" s="18"/>
      <c r="O9" s="18"/>
      <c r="P9" s="18"/>
      <c r="Q9" s="18"/>
      <c r="R9" s="18"/>
      <c r="S9" s="18"/>
      <c r="T9" s="18"/>
      <c r="U9" s="18"/>
    </row>
    <row r="10" spans="1:21" ht="25.2" customHeight="1" x14ac:dyDescent="0.2">
      <c r="A10" s="18"/>
      <c r="B10" s="18"/>
      <c r="C10" s="18"/>
      <c r="D10" s="18"/>
      <c r="E10" s="18"/>
      <c r="F10" s="18"/>
      <c r="G10" s="18"/>
      <c r="H10" s="18"/>
      <c r="I10" s="18"/>
      <c r="J10" s="18"/>
      <c r="K10" s="18"/>
      <c r="L10" s="18"/>
      <c r="M10" s="18"/>
      <c r="N10" s="18"/>
      <c r="O10" s="18"/>
      <c r="P10" s="18"/>
      <c r="Q10" s="18"/>
      <c r="R10" s="18"/>
      <c r="S10" s="18"/>
      <c r="T10" s="18"/>
      <c r="U10" s="18"/>
    </row>
    <row r="11" spans="1:21" ht="25.2" hidden="1" customHeight="1" x14ac:dyDescent="0.2">
      <c r="A11" s="18"/>
      <c r="B11" s="645" t="s">
        <v>213</v>
      </c>
      <c r="C11" s="645"/>
      <c r="D11" s="645"/>
      <c r="E11" s="645"/>
      <c r="F11" s="645" t="s">
        <v>149</v>
      </c>
      <c r="G11" s="645"/>
      <c r="H11" s="18"/>
      <c r="I11" s="18"/>
      <c r="J11" s="18"/>
      <c r="K11" s="18"/>
      <c r="L11" s="18"/>
      <c r="M11" s="18"/>
      <c r="N11" s="18"/>
      <c r="O11" s="18"/>
      <c r="P11" s="18"/>
      <c r="Q11" s="18"/>
      <c r="R11" s="18"/>
      <c r="S11" s="18"/>
      <c r="T11" s="18"/>
      <c r="U11" s="18"/>
    </row>
    <row r="12" spans="1:21" ht="25.2" hidden="1" customHeight="1" x14ac:dyDescent="0.2">
      <c r="A12" s="18"/>
      <c r="B12" s="109"/>
      <c r="C12" s="109"/>
      <c r="D12" s="109"/>
      <c r="E12" s="109"/>
      <c r="F12" s="109"/>
      <c r="G12" s="109"/>
      <c r="H12" s="18"/>
      <c r="I12" s="18"/>
      <c r="J12" s="18"/>
      <c r="K12" s="18"/>
      <c r="L12" s="18"/>
      <c r="M12" s="18"/>
      <c r="N12" s="18"/>
      <c r="O12" s="18"/>
      <c r="P12" s="18"/>
      <c r="Q12" s="18"/>
      <c r="R12" s="18"/>
      <c r="S12" s="18"/>
      <c r="T12" s="18"/>
      <c r="U12" s="18"/>
    </row>
    <row r="13" spans="1:21" ht="25.2" customHeight="1" x14ac:dyDescent="0.2">
      <c r="A13" s="18"/>
      <c r="B13" s="100" t="s">
        <v>244</v>
      </c>
      <c r="C13" s="109"/>
      <c r="D13" s="109"/>
      <c r="E13" s="109"/>
      <c r="F13" s="109"/>
      <c r="G13" s="109"/>
      <c r="H13" s="18"/>
      <c r="I13" s="18"/>
      <c r="J13" s="18"/>
      <c r="K13" s="18"/>
      <c r="L13" s="18"/>
      <c r="M13" s="18"/>
      <c r="N13" s="18"/>
      <c r="O13" s="18"/>
      <c r="P13" s="18"/>
      <c r="Q13" s="18"/>
      <c r="R13" s="18"/>
      <c r="S13" s="18"/>
      <c r="T13" s="18"/>
      <c r="U13" s="18"/>
    </row>
    <row r="14" spans="1:21" ht="25.2" customHeight="1" thickBot="1" x14ac:dyDescent="0.25">
      <c r="A14" s="18"/>
      <c r="B14" s="110" t="s">
        <v>245</v>
      </c>
      <c r="C14" s="109"/>
      <c r="D14" s="109"/>
      <c r="E14" s="109"/>
      <c r="F14" s="109"/>
      <c r="G14" s="109"/>
      <c r="H14" s="18"/>
      <c r="I14" s="18"/>
      <c r="J14" s="18"/>
      <c r="K14" s="18"/>
      <c r="L14" s="18"/>
      <c r="M14" s="18"/>
      <c r="N14" s="18"/>
      <c r="O14" s="18"/>
      <c r="P14" s="18"/>
      <c r="Q14" s="18"/>
      <c r="R14" s="18"/>
      <c r="S14" s="18"/>
      <c r="T14" s="18"/>
      <c r="U14" s="18"/>
    </row>
    <row r="15" spans="1:21" ht="25.2" customHeight="1" x14ac:dyDescent="0.2">
      <c r="A15" s="18"/>
      <c r="B15" s="610" t="s">
        <v>278</v>
      </c>
      <c r="C15" s="619"/>
      <c r="D15" s="619"/>
      <c r="E15" s="619"/>
      <c r="F15" s="619"/>
      <c r="G15" s="619"/>
      <c r="H15" s="619"/>
      <c r="I15" s="620"/>
      <c r="J15" s="18"/>
      <c r="K15" s="18"/>
      <c r="L15" s="18"/>
      <c r="M15" s="18"/>
      <c r="N15" s="18"/>
      <c r="O15" s="18"/>
      <c r="P15" s="18"/>
      <c r="Q15" s="18"/>
      <c r="R15" s="18"/>
      <c r="S15" s="18"/>
      <c r="T15" s="18"/>
      <c r="U15" s="18"/>
    </row>
    <row r="16" spans="1:21" ht="25.2" customHeight="1" x14ac:dyDescent="0.2">
      <c r="A16" s="18"/>
      <c r="B16" s="623"/>
      <c r="C16" s="621"/>
      <c r="D16" s="621"/>
      <c r="E16" s="621"/>
      <c r="F16" s="621"/>
      <c r="G16" s="621"/>
      <c r="H16" s="621"/>
      <c r="I16" s="622"/>
      <c r="J16" s="18"/>
      <c r="K16" s="18"/>
      <c r="L16" s="18"/>
      <c r="M16" s="18"/>
      <c r="N16" s="18"/>
      <c r="O16" s="18"/>
      <c r="P16" s="18"/>
      <c r="Q16" s="18"/>
      <c r="R16" s="18"/>
      <c r="S16" s="18"/>
      <c r="T16" s="18"/>
      <c r="U16" s="18"/>
    </row>
    <row r="17" spans="1:21" ht="25.2" customHeight="1" x14ac:dyDescent="0.2">
      <c r="A17" s="18"/>
      <c r="B17" s="623"/>
      <c r="C17" s="621"/>
      <c r="D17" s="621"/>
      <c r="E17" s="621"/>
      <c r="F17" s="621"/>
      <c r="G17" s="621"/>
      <c r="H17" s="621"/>
      <c r="I17" s="622"/>
      <c r="J17" s="18"/>
      <c r="K17" s="18"/>
      <c r="L17" s="18"/>
      <c r="M17" s="18"/>
      <c r="N17" s="18"/>
      <c r="O17" s="18"/>
      <c r="P17" s="18"/>
      <c r="Q17" s="18"/>
      <c r="R17" s="18"/>
      <c r="S17" s="18"/>
      <c r="T17" s="18"/>
      <c r="U17" s="18"/>
    </row>
    <row r="18" spans="1:21" ht="25.2" customHeight="1" x14ac:dyDescent="0.2">
      <c r="A18" s="18"/>
      <c r="B18" s="623"/>
      <c r="C18" s="621"/>
      <c r="D18" s="621"/>
      <c r="E18" s="621"/>
      <c r="F18" s="621"/>
      <c r="G18" s="621"/>
      <c r="H18" s="621"/>
      <c r="I18" s="622"/>
      <c r="J18" s="18"/>
      <c r="K18" s="18"/>
      <c r="L18" s="18"/>
      <c r="M18" s="18"/>
      <c r="N18" s="18"/>
      <c r="O18" s="18"/>
      <c r="P18" s="18"/>
      <c r="Q18" s="18"/>
      <c r="R18" s="18"/>
      <c r="S18" s="18"/>
      <c r="T18" s="18"/>
      <c r="U18" s="18"/>
    </row>
    <row r="19" spans="1:21" ht="25.2" customHeight="1" x14ac:dyDescent="0.2">
      <c r="A19" s="18"/>
      <c r="B19" s="623"/>
      <c r="C19" s="621"/>
      <c r="D19" s="621"/>
      <c r="E19" s="621"/>
      <c r="F19" s="621"/>
      <c r="G19" s="621"/>
      <c r="H19" s="621"/>
      <c r="I19" s="622"/>
      <c r="J19" s="18"/>
      <c r="K19" s="18"/>
      <c r="L19" s="18"/>
      <c r="M19" s="18"/>
      <c r="N19" s="18"/>
      <c r="O19" s="18"/>
      <c r="P19" s="18"/>
      <c r="Q19" s="18"/>
      <c r="R19" s="18"/>
      <c r="S19" s="18"/>
      <c r="T19" s="18"/>
      <c r="U19" s="18"/>
    </row>
    <row r="20" spans="1:21" ht="25.2" customHeight="1" thickBot="1" x14ac:dyDescent="0.25">
      <c r="A20" s="18"/>
      <c r="B20" s="624"/>
      <c r="C20" s="625"/>
      <c r="D20" s="625"/>
      <c r="E20" s="625"/>
      <c r="F20" s="625"/>
      <c r="G20" s="625"/>
      <c r="H20" s="625"/>
      <c r="I20" s="626"/>
      <c r="J20" s="18"/>
      <c r="K20" s="18"/>
      <c r="L20" s="18"/>
      <c r="M20" s="18"/>
      <c r="N20" s="18"/>
      <c r="O20" s="18"/>
      <c r="P20" s="18"/>
      <c r="Q20" s="18"/>
      <c r="R20" s="18"/>
      <c r="S20" s="18"/>
      <c r="T20" s="18"/>
      <c r="U20" s="18"/>
    </row>
    <row r="21" spans="1:21" ht="25.2" customHeight="1" x14ac:dyDescent="0.2">
      <c r="A21" s="18"/>
      <c r="B21" s="18"/>
      <c r="C21" s="18"/>
      <c r="D21" s="18"/>
      <c r="E21" s="18"/>
      <c r="F21" s="18"/>
      <c r="G21" s="18"/>
      <c r="H21" s="18"/>
      <c r="I21" s="18"/>
      <c r="J21" s="18"/>
      <c r="K21" s="18"/>
      <c r="L21" s="18"/>
      <c r="M21" s="18"/>
      <c r="N21" s="18"/>
      <c r="O21" s="18"/>
      <c r="P21" s="18"/>
      <c r="Q21" s="18"/>
      <c r="R21" s="18"/>
      <c r="S21" s="18"/>
      <c r="T21" s="18"/>
      <c r="U21" s="18"/>
    </row>
    <row r="22" spans="1:21" ht="25.2" customHeight="1" x14ac:dyDescent="0.2">
      <c r="A22" s="18"/>
      <c r="B22" s="18"/>
      <c r="C22" s="18"/>
      <c r="D22" s="18"/>
      <c r="E22" s="18"/>
      <c r="F22" s="18"/>
      <c r="G22" s="18"/>
      <c r="H22" s="18"/>
      <c r="I22" s="18"/>
      <c r="J22" s="18"/>
      <c r="K22" s="18"/>
      <c r="L22" s="18"/>
      <c r="M22" s="18"/>
      <c r="N22" s="18"/>
      <c r="O22" s="18"/>
      <c r="P22" s="18"/>
      <c r="Q22" s="18"/>
      <c r="R22" s="18"/>
      <c r="S22" s="18"/>
      <c r="T22" s="18"/>
      <c r="U22" s="18"/>
    </row>
    <row r="23" spans="1:21" ht="25.2" customHeight="1" x14ac:dyDescent="0.2">
      <c r="A23" s="18"/>
      <c r="B23" s="18"/>
      <c r="C23" s="18"/>
      <c r="D23" s="18"/>
      <c r="E23" s="18"/>
      <c r="F23" s="18"/>
      <c r="G23" s="18"/>
      <c r="H23" s="18"/>
      <c r="I23" s="18"/>
      <c r="J23" s="18"/>
      <c r="K23" s="18"/>
      <c r="L23" s="18"/>
      <c r="M23" s="18"/>
      <c r="N23" s="18"/>
      <c r="O23" s="18"/>
      <c r="P23" s="18"/>
      <c r="Q23" s="18"/>
      <c r="R23" s="18"/>
      <c r="S23" s="18"/>
      <c r="T23" s="18"/>
      <c r="U23" s="18"/>
    </row>
    <row r="24" spans="1:21" ht="25.2" customHeight="1" x14ac:dyDescent="0.2">
      <c r="A24" s="18"/>
      <c r="B24" s="18"/>
      <c r="C24" s="18"/>
      <c r="D24" s="18"/>
      <c r="E24" s="18"/>
      <c r="F24" s="18"/>
      <c r="G24" s="18"/>
      <c r="H24" s="18"/>
      <c r="I24" s="18"/>
      <c r="J24" s="18"/>
      <c r="K24" s="18"/>
      <c r="L24" s="18"/>
      <c r="M24" s="18"/>
      <c r="N24" s="18"/>
      <c r="O24" s="18"/>
      <c r="P24" s="18"/>
      <c r="Q24" s="18"/>
      <c r="R24" s="18"/>
      <c r="S24" s="18"/>
      <c r="T24" s="18"/>
      <c r="U24" s="18"/>
    </row>
    <row r="25" spans="1:21" ht="25.2" customHeight="1" x14ac:dyDescent="0.2">
      <c r="A25" s="18"/>
      <c r="B25" s="18"/>
      <c r="C25" s="18"/>
      <c r="D25" s="18"/>
      <c r="E25" s="18"/>
      <c r="F25" s="18"/>
      <c r="G25" s="18"/>
      <c r="H25" s="18"/>
      <c r="I25" s="18"/>
      <c r="J25" s="18"/>
      <c r="K25" s="18"/>
      <c r="L25" s="18"/>
      <c r="M25" s="18"/>
      <c r="N25" s="18"/>
      <c r="O25" s="18"/>
      <c r="P25" s="18"/>
      <c r="Q25" s="18"/>
      <c r="R25" s="18"/>
      <c r="S25" s="18"/>
      <c r="T25" s="18"/>
      <c r="U25" s="18"/>
    </row>
    <row r="26" spans="1:21" ht="25.2" customHeight="1" x14ac:dyDescent="0.2">
      <c r="A26" s="18"/>
      <c r="B26" s="18"/>
      <c r="C26" s="18"/>
      <c r="D26" s="18"/>
      <c r="E26" s="18"/>
      <c r="F26" s="18"/>
      <c r="G26" s="18"/>
      <c r="H26" s="18"/>
      <c r="I26" s="18"/>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x14ac:dyDescent="0.2">
      <c r="A28" s="18"/>
      <c r="B28" s="18"/>
      <c r="C28" s="18"/>
      <c r="D28" s="18"/>
      <c r="E28" s="18"/>
      <c r="F28" s="18"/>
      <c r="G28" s="18"/>
      <c r="H28" s="18"/>
      <c r="I28" s="18"/>
      <c r="J28" s="18"/>
      <c r="K28" s="18"/>
      <c r="L28" s="18"/>
      <c r="M28" s="18"/>
      <c r="N28" s="18"/>
      <c r="O28" s="18"/>
      <c r="P28" s="18"/>
      <c r="Q28" s="18"/>
      <c r="R28" s="18"/>
      <c r="S28" s="18"/>
      <c r="T28" s="18"/>
      <c r="U28" s="18"/>
    </row>
    <row r="29" spans="1:21" ht="25.2" customHeight="1" x14ac:dyDescent="0.2">
      <c r="A29" s="18"/>
      <c r="B29" s="18"/>
      <c r="C29" s="18"/>
      <c r="D29" s="18"/>
      <c r="E29" s="18"/>
      <c r="F29" s="18"/>
      <c r="G29" s="18"/>
      <c r="H29" s="18"/>
      <c r="I29" s="18"/>
      <c r="J29" s="18"/>
      <c r="K29" s="18"/>
      <c r="L29" s="18"/>
      <c r="M29" s="18"/>
      <c r="N29" s="18"/>
      <c r="O29" s="18"/>
      <c r="P29" s="18"/>
      <c r="Q29" s="18"/>
      <c r="R29" s="18"/>
      <c r="S29" s="18"/>
      <c r="T29" s="18"/>
      <c r="U29" s="18"/>
    </row>
    <row r="30" spans="1:21" ht="25.2" customHeight="1" x14ac:dyDescent="0.2">
      <c r="A30" s="18"/>
      <c r="B30" s="18"/>
      <c r="C30" s="18"/>
      <c r="D30" s="18"/>
      <c r="E30" s="18"/>
      <c r="F30" s="18"/>
      <c r="G30" s="18"/>
      <c r="H30" s="18"/>
      <c r="I30" s="18"/>
      <c r="J30" s="18"/>
      <c r="K30" s="18"/>
      <c r="L30" s="18"/>
      <c r="M30" s="18"/>
      <c r="N30" s="18"/>
      <c r="O30" s="18"/>
      <c r="P30" s="18"/>
      <c r="Q30" s="18"/>
      <c r="R30" s="18"/>
      <c r="S30" s="18"/>
      <c r="T30" s="18"/>
      <c r="U30" s="18"/>
    </row>
    <row r="31" spans="1:21" ht="25.2" customHeight="1" x14ac:dyDescent="0.2">
      <c r="A31" s="18"/>
      <c r="B31" s="18"/>
      <c r="C31" s="18"/>
      <c r="D31" s="18"/>
      <c r="E31" s="18"/>
      <c r="F31" s="18"/>
      <c r="G31" s="18"/>
      <c r="H31" s="18"/>
      <c r="I31" s="18"/>
      <c r="J31" s="18"/>
      <c r="K31" s="18"/>
      <c r="L31" s="18"/>
      <c r="M31" s="18"/>
      <c r="N31" s="18"/>
      <c r="O31" s="18"/>
      <c r="P31" s="18"/>
      <c r="Q31" s="18"/>
      <c r="R31" s="18"/>
      <c r="S31" s="18"/>
      <c r="T31" s="18"/>
      <c r="U31" s="18"/>
    </row>
    <row r="32" spans="1:21" ht="25.2" customHeight="1" x14ac:dyDescent="0.2">
      <c r="A32" s="18"/>
      <c r="B32" s="18"/>
      <c r="C32" s="18"/>
      <c r="D32" s="18"/>
      <c r="E32" s="18"/>
      <c r="F32" s="18"/>
      <c r="G32" s="18"/>
      <c r="H32" s="18"/>
      <c r="I32" s="18"/>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heetViews>
  <sheetFormatPr defaultColWidth="9" defaultRowHeight="13.2" x14ac:dyDescent="0.2"/>
  <cols>
    <col min="1" max="34" width="2.44140625" style="164" customWidth="1"/>
    <col min="35" max="16384" width="9" style="164"/>
  </cols>
  <sheetData>
    <row r="1" spans="2:34" ht="13.8" thickBot="1" x14ac:dyDescent="0.25"/>
    <row r="2" spans="2:34" ht="15" customHeight="1" x14ac:dyDescent="0.2">
      <c r="B2" s="546" t="s">
        <v>464</v>
      </c>
      <c r="C2" s="547"/>
      <c r="D2" s="547"/>
      <c r="E2" s="547"/>
      <c r="F2" s="547"/>
      <c r="G2" s="547"/>
      <c r="H2" s="547"/>
      <c r="I2" s="547"/>
      <c r="J2" s="547"/>
      <c r="K2" s="547"/>
      <c r="L2" s="547"/>
      <c r="M2" s="548"/>
      <c r="O2" s="300"/>
      <c r="P2" s="300"/>
      <c r="Q2" s="342"/>
      <c r="R2" s="294" t="s">
        <v>397</v>
      </c>
      <c r="S2" s="295"/>
      <c r="T2" s="295"/>
      <c r="U2" s="295"/>
      <c r="V2" s="295"/>
      <c r="W2" s="295"/>
      <c r="X2" s="295"/>
      <c r="Y2" s="295"/>
      <c r="Z2" s="295"/>
      <c r="AA2" s="295"/>
      <c r="AB2" s="295"/>
      <c r="AC2" s="295"/>
      <c r="AD2" s="295"/>
      <c r="AE2" s="295"/>
      <c r="AF2" s="295"/>
      <c r="AG2" s="306"/>
    </row>
    <row r="3" spans="2:34" ht="15" customHeight="1" thickBot="1" x14ac:dyDescent="0.25">
      <c r="B3" s="549"/>
      <c r="C3" s="550"/>
      <c r="D3" s="550"/>
      <c r="E3" s="550"/>
      <c r="F3" s="550"/>
      <c r="G3" s="550"/>
      <c r="H3" s="550"/>
      <c r="I3" s="550"/>
      <c r="J3" s="550"/>
      <c r="K3" s="550"/>
      <c r="L3" s="550"/>
      <c r="M3" s="551"/>
      <c r="O3" s="300"/>
      <c r="P3" s="300"/>
      <c r="Q3" s="342"/>
      <c r="R3" s="370" t="s">
        <v>465</v>
      </c>
      <c r="S3" s="300"/>
      <c r="T3" s="300"/>
      <c r="U3" s="300"/>
      <c r="V3" s="300"/>
      <c r="W3" s="300"/>
      <c r="X3" s="300"/>
      <c r="Y3" s="300"/>
      <c r="Z3" s="300"/>
      <c r="AA3" s="300"/>
      <c r="AB3" s="300"/>
      <c r="AC3" s="300"/>
      <c r="AD3" s="300"/>
      <c r="AE3" s="300"/>
      <c r="AF3" s="300"/>
      <c r="AG3" s="342"/>
    </row>
    <row r="4" spans="2:34" ht="13.5" customHeight="1" thickBot="1" x14ac:dyDescent="0.25">
      <c r="B4" s="552"/>
      <c r="C4" s="553"/>
      <c r="D4" s="553"/>
      <c r="E4" s="553"/>
      <c r="F4" s="553"/>
      <c r="G4" s="553"/>
      <c r="H4" s="553"/>
      <c r="I4" s="553"/>
      <c r="J4" s="553"/>
      <c r="K4" s="553"/>
      <c r="L4" s="553"/>
      <c r="M4" s="554"/>
      <c r="O4" s="371"/>
      <c r="P4" s="300"/>
      <c r="Q4" s="300"/>
      <c r="R4" s="295"/>
      <c r="S4" s="295"/>
      <c r="T4" s="295"/>
      <c r="U4" s="295"/>
      <c r="V4" s="295"/>
      <c r="W4" s="295"/>
      <c r="X4" s="295"/>
      <c r="Y4" s="295"/>
      <c r="Z4" s="295"/>
      <c r="AA4" s="295"/>
      <c r="AB4" s="295"/>
      <c r="AC4" s="295"/>
      <c r="AD4" s="295"/>
      <c r="AE4" s="295"/>
      <c r="AF4" s="295"/>
      <c r="AG4" s="295"/>
    </row>
    <row r="6" spans="2:34" ht="13.5" customHeight="1" x14ac:dyDescent="0.2">
      <c r="B6" s="555" t="s">
        <v>466</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4"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4" ht="13.8" thickBot="1" x14ac:dyDescent="0.25">
      <c r="B9" s="164" t="s">
        <v>467</v>
      </c>
    </row>
    <row r="10" spans="2:34" ht="45" customHeight="1" thickTop="1" thickBot="1" x14ac:dyDescent="0.25">
      <c r="B10" s="682" t="s">
        <v>468</v>
      </c>
      <c r="C10" s="683"/>
      <c r="D10" s="683"/>
      <c r="E10" s="683"/>
      <c r="F10" s="683"/>
      <c r="G10" s="683"/>
      <c r="H10" s="683"/>
      <c r="I10" s="683"/>
      <c r="J10" s="683"/>
      <c r="K10" s="683"/>
      <c r="L10" s="683"/>
      <c r="M10" s="683"/>
      <c r="N10" s="683"/>
      <c r="O10" s="683"/>
      <c r="P10" s="683"/>
      <c r="Q10" s="683"/>
      <c r="R10" s="683"/>
      <c r="S10" s="683"/>
      <c r="T10" s="683"/>
      <c r="U10" s="683"/>
      <c r="V10" s="683"/>
      <c r="W10" s="684"/>
      <c r="X10" s="635"/>
      <c r="Y10" s="636"/>
      <c r="Z10" s="636"/>
      <c r="AA10" s="636"/>
      <c r="AB10" s="636"/>
      <c r="AC10" s="636"/>
      <c r="AD10" s="685"/>
      <c r="AE10" s="686" t="s">
        <v>40</v>
      </c>
      <c r="AF10" s="686"/>
      <c r="AG10" s="687"/>
      <c r="AH10" s="372"/>
    </row>
    <row r="11" spans="2:34" ht="45" customHeight="1" thickTop="1" x14ac:dyDescent="0.2">
      <c r="B11" s="688" t="s">
        <v>16</v>
      </c>
      <c r="C11" s="689"/>
      <c r="D11" s="689"/>
      <c r="E11" s="689"/>
      <c r="F11" s="689"/>
      <c r="G11" s="689"/>
      <c r="H11" s="689"/>
      <c r="I11" s="689"/>
      <c r="J11" s="689"/>
      <c r="K11" s="689"/>
      <c r="L11" s="689"/>
      <c r="M11" s="689"/>
      <c r="N11" s="689"/>
      <c r="O11" s="689"/>
      <c r="P11" s="689"/>
      <c r="Q11" s="689"/>
      <c r="R11" s="689"/>
      <c r="S11" s="689"/>
      <c r="T11" s="689"/>
      <c r="U11" s="689"/>
      <c r="V11" s="689"/>
      <c r="W11" s="690"/>
      <c r="X11" s="691" t="str">
        <f>IF(X10&gt;=2,"算定可","算定不可")</f>
        <v>算定不可</v>
      </c>
      <c r="Y11" s="691"/>
      <c r="Z11" s="691"/>
      <c r="AA11" s="691"/>
      <c r="AB11" s="691"/>
      <c r="AC11" s="691"/>
      <c r="AD11" s="691"/>
      <c r="AE11" s="691"/>
      <c r="AF11" s="691"/>
      <c r="AG11" s="692"/>
    </row>
    <row r="12" spans="2:34" ht="45" customHeight="1" thickBot="1" x14ac:dyDescent="0.25">
      <c r="B12" s="539" t="s">
        <v>17</v>
      </c>
      <c r="C12" s="540"/>
      <c r="D12" s="540"/>
      <c r="E12" s="540"/>
      <c r="F12" s="540"/>
      <c r="G12" s="540"/>
      <c r="H12" s="540"/>
      <c r="I12" s="540"/>
      <c r="J12" s="540"/>
      <c r="K12" s="540"/>
      <c r="L12" s="540"/>
      <c r="M12" s="540"/>
      <c r="N12" s="540"/>
      <c r="O12" s="540"/>
      <c r="P12" s="540"/>
      <c r="Q12" s="540"/>
      <c r="R12" s="540"/>
      <c r="S12" s="540"/>
      <c r="T12" s="540"/>
      <c r="U12" s="540"/>
      <c r="V12" s="540"/>
      <c r="W12" s="540"/>
      <c r="X12" s="531">
        <f>IF(施設区分!Q13&gt;=70,IF(X10&gt;1.9,3,0),IF(X10&gt;1.9,6,0))</f>
        <v>0</v>
      </c>
      <c r="Y12" s="532"/>
      <c r="Z12" s="532"/>
      <c r="AA12" s="532"/>
      <c r="AB12" s="532"/>
      <c r="AC12" s="532"/>
      <c r="AD12" s="532"/>
      <c r="AE12" s="532"/>
      <c r="AF12" s="532"/>
      <c r="AG12" s="533"/>
    </row>
    <row r="14" spans="2:34" x14ac:dyDescent="0.2">
      <c r="B14" s="164" t="s">
        <v>29</v>
      </c>
    </row>
    <row r="15" spans="2:34" x14ac:dyDescent="0.2">
      <c r="C15" s="164" t="s">
        <v>0</v>
      </c>
      <c r="E15" s="164" t="s">
        <v>6</v>
      </c>
    </row>
    <row r="16" spans="2:34" x14ac:dyDescent="0.2">
      <c r="C16" s="164" t="s">
        <v>0</v>
      </c>
      <c r="E16" s="164" t="s">
        <v>469</v>
      </c>
    </row>
    <row r="18" spans="2:34" ht="13.8" thickBot="1" x14ac:dyDescent="0.25"/>
    <row r="19" spans="2:34"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4" ht="30" customHeight="1" x14ac:dyDescent="0.2">
      <c r="B20" s="373"/>
      <c r="C20" s="680" t="s">
        <v>522</v>
      </c>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1"/>
      <c r="AH20" s="338"/>
    </row>
    <row r="21" spans="2:34" ht="13.2" customHeight="1" x14ac:dyDescent="0.2">
      <c r="B21" s="372"/>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1"/>
    </row>
    <row r="22" spans="2:34" ht="13.8" customHeight="1" thickBot="1" x14ac:dyDescent="0.25">
      <c r="B22" s="374"/>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8"/>
    </row>
    <row r="27" spans="2:34" x14ac:dyDescent="0.2">
      <c r="V27" s="305"/>
      <c r="W27" s="305"/>
      <c r="X27" s="305"/>
      <c r="Y27" s="305"/>
      <c r="Z27" s="305"/>
      <c r="AA27" s="305"/>
      <c r="AB27" s="305"/>
      <c r="AC27" s="305"/>
      <c r="AD27" s="305"/>
      <c r="AE27" s="305"/>
      <c r="AF27" s="305"/>
    </row>
    <row r="28" spans="2:34" x14ac:dyDescent="0.2">
      <c r="V28" s="305"/>
      <c r="W28" s="305"/>
      <c r="X28" s="305"/>
      <c r="Y28" s="305"/>
      <c r="Z28" s="305"/>
      <c r="AA28" s="305"/>
      <c r="AB28" s="305"/>
      <c r="AC28" s="305"/>
      <c r="AD28" s="305"/>
      <c r="AE28" s="305"/>
      <c r="AF28" s="305"/>
    </row>
    <row r="29" spans="2:34" x14ac:dyDescent="0.2">
      <c r="V29" s="305"/>
      <c r="W29" s="305"/>
      <c r="X29" s="305"/>
      <c r="Y29" s="305"/>
      <c r="Z29" s="305"/>
      <c r="AA29" s="305"/>
      <c r="AB29" s="305"/>
      <c r="AC29" s="305"/>
      <c r="AD29" s="305"/>
      <c r="AE29" s="305"/>
      <c r="AF29" s="305"/>
    </row>
    <row r="30" spans="2:34" x14ac:dyDescent="0.2">
      <c r="V30" s="305"/>
      <c r="W30" s="305"/>
      <c r="X30" s="305"/>
      <c r="Y30" s="304" t="s">
        <v>36</v>
      </c>
      <c r="Z30" s="304" t="s">
        <v>37</v>
      </c>
      <c r="AA30" s="305"/>
      <c r="AB30" s="305"/>
      <c r="AC30" s="305"/>
      <c r="AD30" s="305"/>
      <c r="AE30" s="305"/>
      <c r="AF30" s="305"/>
    </row>
    <row r="31" spans="2:34" x14ac:dyDescent="0.2">
      <c r="V31" s="305"/>
      <c r="W31" s="305"/>
      <c r="X31" s="305"/>
      <c r="Y31" s="304"/>
      <c r="Z31" s="304"/>
      <c r="AA31" s="305"/>
      <c r="AB31" s="305"/>
      <c r="AC31" s="305"/>
      <c r="AD31" s="305"/>
      <c r="AE31" s="305"/>
      <c r="AF31" s="305"/>
    </row>
  </sheetData>
  <sheetProtection password="CC3D"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22"/>
  <sheetViews>
    <sheetView showGridLines="0" view="pageBreakPreview" zoomScaleNormal="100" zoomScaleSheetLayoutView="100" workbookViewId="0"/>
  </sheetViews>
  <sheetFormatPr defaultColWidth="9" defaultRowHeight="13.2" x14ac:dyDescent="0.2"/>
  <cols>
    <col min="1" max="20" width="2.44140625" style="164" customWidth="1"/>
    <col min="21" max="21" width="3.21875" style="164" customWidth="1"/>
    <col min="22" max="23" width="2.44140625" style="164" customWidth="1"/>
    <col min="24" max="34" width="2.77734375" style="164" customWidth="1"/>
    <col min="35" max="36" width="2.44140625" style="164" customWidth="1"/>
    <col min="37" max="37" width="3.88671875" style="164" customWidth="1"/>
    <col min="38" max="40" width="9" style="164"/>
    <col min="41" max="41" width="0" style="164" hidden="1" customWidth="1"/>
    <col min="42" max="16384" width="9" style="164"/>
  </cols>
  <sheetData>
    <row r="1" spans="2:48" ht="13.8" thickBot="1" x14ac:dyDescent="0.25"/>
    <row r="2" spans="2:48" ht="15" customHeight="1" x14ac:dyDescent="0.2">
      <c r="B2" s="546" t="s">
        <v>352</v>
      </c>
      <c r="C2" s="547"/>
      <c r="D2" s="547"/>
      <c r="E2" s="547"/>
      <c r="F2" s="547"/>
      <c r="G2" s="547"/>
      <c r="H2" s="547"/>
      <c r="I2" s="547"/>
      <c r="J2" s="547"/>
      <c r="K2" s="547"/>
      <c r="L2" s="547"/>
      <c r="M2" s="548"/>
      <c r="N2" s="325"/>
      <c r="O2" s="325"/>
      <c r="P2" s="325"/>
      <c r="Q2" s="325"/>
      <c r="R2" s="294" t="s">
        <v>408</v>
      </c>
      <c r="S2" s="295"/>
      <c r="T2" s="295"/>
      <c r="U2" s="295"/>
      <c r="V2" s="295"/>
      <c r="W2" s="295"/>
      <c r="X2" s="295"/>
      <c r="Y2" s="295"/>
      <c r="Z2" s="295"/>
      <c r="AA2" s="295"/>
      <c r="AB2" s="295"/>
      <c r="AC2" s="295"/>
      <c r="AD2" s="295"/>
      <c r="AE2" s="295"/>
      <c r="AF2" s="295"/>
      <c r="AG2" s="295"/>
      <c r="AH2" s="296"/>
      <c r="AI2" s="300"/>
    </row>
    <row r="3" spans="2:48" ht="15" customHeight="1" thickBot="1" x14ac:dyDescent="0.25">
      <c r="B3" s="549"/>
      <c r="C3" s="550"/>
      <c r="D3" s="550"/>
      <c r="E3" s="550"/>
      <c r="F3" s="550"/>
      <c r="G3" s="550"/>
      <c r="H3" s="550"/>
      <c r="I3" s="550"/>
      <c r="J3" s="550"/>
      <c r="K3" s="550"/>
      <c r="L3" s="550"/>
      <c r="M3" s="551"/>
      <c r="N3" s="325"/>
      <c r="O3" s="325"/>
      <c r="P3" s="325"/>
      <c r="Q3" s="325"/>
      <c r="R3" s="297" t="s">
        <v>353</v>
      </c>
      <c r="S3" s="298"/>
      <c r="T3" s="298"/>
      <c r="U3" s="298"/>
      <c r="V3" s="298"/>
      <c r="W3" s="298"/>
      <c r="X3" s="298"/>
      <c r="Y3" s="298"/>
      <c r="Z3" s="298"/>
      <c r="AA3" s="298"/>
      <c r="AB3" s="298"/>
      <c r="AC3" s="298"/>
      <c r="AD3" s="298"/>
      <c r="AE3" s="298"/>
      <c r="AF3" s="298"/>
      <c r="AG3" s="298"/>
      <c r="AH3" s="296"/>
      <c r="AI3" s="300"/>
    </row>
    <row r="4" spans="2:48" ht="13.95" customHeight="1" thickBot="1" x14ac:dyDescent="0.25">
      <c r="B4" s="552"/>
      <c r="C4" s="553"/>
      <c r="D4" s="553"/>
      <c r="E4" s="553"/>
      <c r="F4" s="553"/>
      <c r="G4" s="553"/>
      <c r="H4" s="553"/>
      <c r="I4" s="553"/>
      <c r="J4" s="553"/>
      <c r="K4" s="553"/>
      <c r="L4" s="553"/>
      <c r="M4" s="554"/>
      <c r="AL4" s="305"/>
      <c r="AM4" s="305"/>
      <c r="AN4" s="305"/>
      <c r="AO4" s="305"/>
      <c r="AP4" s="305"/>
    </row>
    <row r="5" spans="2:48" ht="16.2" x14ac:dyDescent="0.2">
      <c r="B5" s="367"/>
      <c r="C5" s="367"/>
      <c r="D5" s="367"/>
      <c r="E5" s="367"/>
      <c r="F5" s="367"/>
      <c r="G5" s="367"/>
      <c r="H5" s="367"/>
      <c r="I5" s="367"/>
      <c r="J5" s="367"/>
      <c r="AL5" s="305"/>
      <c r="AM5" s="305"/>
      <c r="AN5" s="305"/>
      <c r="AO5" s="305"/>
      <c r="AP5" s="305"/>
      <c r="AQ5" s="328"/>
      <c r="AR5" s="328"/>
      <c r="AS5" s="328"/>
      <c r="AT5" s="328"/>
      <c r="AU5" s="328"/>
      <c r="AV5" s="328"/>
    </row>
    <row r="6" spans="2:48" ht="13.5" customHeight="1" x14ac:dyDescent="0.2">
      <c r="B6" s="555" t="s">
        <v>232</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L6" s="305" t="s">
        <v>279</v>
      </c>
      <c r="AM6" s="305"/>
      <c r="AN6" s="305"/>
      <c r="AO6" s="305"/>
      <c r="AP6" s="305"/>
      <c r="AQ6" s="328"/>
      <c r="AR6" s="328"/>
      <c r="AS6" s="328"/>
      <c r="AT6" s="328"/>
      <c r="AU6" s="328"/>
      <c r="AV6" s="328"/>
    </row>
    <row r="7" spans="2:48"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L7" s="305" t="s">
        <v>280</v>
      </c>
      <c r="AM7" s="305"/>
      <c r="AN7" s="305"/>
      <c r="AO7" s="305"/>
      <c r="AP7" s="305"/>
      <c r="AQ7" s="328"/>
      <c r="AR7" s="328"/>
      <c r="AS7" s="328"/>
      <c r="AT7" s="328"/>
      <c r="AU7" s="328"/>
      <c r="AV7" s="328"/>
    </row>
    <row r="8" spans="2:48" ht="16.2" x14ac:dyDescent="0.2">
      <c r="B8" s="367"/>
      <c r="C8" s="367"/>
      <c r="D8" s="367"/>
      <c r="E8" s="367"/>
      <c r="F8" s="367"/>
      <c r="G8" s="367"/>
      <c r="H8" s="367"/>
      <c r="I8" s="367"/>
      <c r="J8" s="367"/>
      <c r="AK8" s="329"/>
      <c r="AL8" s="329"/>
      <c r="AM8" s="329"/>
      <c r="AN8" s="329"/>
      <c r="AO8" s="329"/>
      <c r="AP8" s="329"/>
      <c r="AQ8" s="329"/>
      <c r="AR8" s="328"/>
      <c r="AS8" s="328"/>
      <c r="AT8" s="328"/>
      <c r="AU8" s="328"/>
      <c r="AV8" s="328"/>
    </row>
    <row r="9" spans="2:48" s="330" customFormat="1" ht="13.8" thickBot="1" x14ac:dyDescent="0.25">
      <c r="B9" s="329" t="s">
        <v>414</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K9" s="329"/>
      <c r="AL9" s="329"/>
      <c r="AM9" s="329"/>
      <c r="AN9" s="329"/>
      <c r="AO9" s="329"/>
      <c r="AP9" s="329"/>
      <c r="AQ9" s="329"/>
      <c r="AR9" s="328"/>
      <c r="AS9" s="328"/>
      <c r="AT9" s="328"/>
      <c r="AU9" s="328"/>
      <c r="AV9" s="328"/>
    </row>
    <row r="10" spans="2:48" ht="81" customHeight="1" thickTop="1" thickBot="1" x14ac:dyDescent="0.25">
      <c r="B10" s="696" t="s">
        <v>389</v>
      </c>
      <c r="C10" s="697"/>
      <c r="D10" s="697"/>
      <c r="E10" s="697"/>
      <c r="F10" s="697"/>
      <c r="G10" s="697"/>
      <c r="H10" s="697"/>
      <c r="I10" s="697"/>
      <c r="J10" s="697"/>
      <c r="K10" s="697"/>
      <c r="L10" s="697"/>
      <c r="M10" s="697"/>
      <c r="N10" s="697"/>
      <c r="O10" s="697"/>
      <c r="P10" s="697"/>
      <c r="Q10" s="697"/>
      <c r="R10" s="697"/>
      <c r="S10" s="697"/>
      <c r="T10" s="697"/>
      <c r="U10" s="697"/>
      <c r="V10" s="697"/>
      <c r="W10" s="698"/>
      <c r="X10" s="601"/>
      <c r="Y10" s="602"/>
      <c r="Z10" s="602"/>
      <c r="AA10" s="602"/>
      <c r="AB10" s="602"/>
      <c r="AC10" s="602"/>
      <c r="AD10" s="602"/>
      <c r="AE10" s="602"/>
      <c r="AF10" s="602"/>
      <c r="AG10" s="602"/>
      <c r="AH10" s="603"/>
      <c r="AK10" s="331"/>
      <c r="AL10" s="329"/>
      <c r="AM10" s="329"/>
      <c r="AN10" s="329"/>
      <c r="AO10" s="329" t="s">
        <v>295</v>
      </c>
      <c r="AP10" s="329"/>
      <c r="AQ10" s="329"/>
      <c r="AR10" s="328"/>
      <c r="AS10" s="328"/>
      <c r="AT10" s="328"/>
      <c r="AU10" s="328"/>
      <c r="AV10" s="328"/>
    </row>
    <row r="11" spans="2:48" ht="94.95" customHeight="1" thickTop="1" thickBot="1" x14ac:dyDescent="0.25">
      <c r="B11" s="604" t="s">
        <v>390</v>
      </c>
      <c r="C11" s="605"/>
      <c r="D11" s="605"/>
      <c r="E11" s="605"/>
      <c r="F11" s="605"/>
      <c r="G11" s="605"/>
      <c r="H11" s="605"/>
      <c r="I11" s="605"/>
      <c r="J11" s="605"/>
      <c r="K11" s="605"/>
      <c r="L11" s="605"/>
      <c r="M11" s="605"/>
      <c r="N11" s="605"/>
      <c r="O11" s="605"/>
      <c r="P11" s="605"/>
      <c r="Q11" s="605"/>
      <c r="R11" s="605"/>
      <c r="S11" s="605"/>
      <c r="T11" s="605"/>
      <c r="U11" s="605"/>
      <c r="V11" s="605"/>
      <c r="W11" s="605"/>
      <c r="X11" s="601"/>
      <c r="Y11" s="602"/>
      <c r="Z11" s="602"/>
      <c r="AA11" s="602"/>
      <c r="AB11" s="602"/>
      <c r="AC11" s="602"/>
      <c r="AD11" s="602"/>
      <c r="AE11" s="602"/>
      <c r="AF11" s="602"/>
      <c r="AG11" s="602"/>
      <c r="AH11" s="603"/>
      <c r="AK11" s="331"/>
      <c r="AL11" s="329"/>
      <c r="AM11" s="329"/>
      <c r="AN11" s="329"/>
      <c r="AO11" s="329" t="s">
        <v>296</v>
      </c>
      <c r="AP11" s="329"/>
      <c r="AQ11" s="329"/>
      <c r="AR11" s="328"/>
      <c r="AS11" s="328"/>
      <c r="AT11" s="328"/>
      <c r="AU11" s="328"/>
      <c r="AV11" s="328"/>
    </row>
    <row r="12" spans="2:48" ht="40.5" customHeight="1" thickTop="1" x14ac:dyDescent="0.2">
      <c r="B12" s="537" t="s">
        <v>16</v>
      </c>
      <c r="C12" s="538"/>
      <c r="D12" s="538"/>
      <c r="E12" s="538"/>
      <c r="F12" s="538"/>
      <c r="G12" s="538"/>
      <c r="H12" s="538"/>
      <c r="I12" s="538"/>
      <c r="J12" s="538"/>
      <c r="K12" s="538"/>
      <c r="L12" s="538"/>
      <c r="M12" s="538"/>
      <c r="N12" s="538"/>
      <c r="O12" s="538"/>
      <c r="P12" s="538"/>
      <c r="Q12" s="538"/>
      <c r="R12" s="538"/>
      <c r="S12" s="538"/>
      <c r="T12" s="538"/>
      <c r="U12" s="538"/>
      <c r="V12" s="538"/>
      <c r="W12" s="538"/>
      <c r="X12" s="589" t="str">
        <f>IF(AND(X10="締結している",X11="主催して実施/他機関が開催し、参加"),"算定可","算定不可")</f>
        <v>算定不可</v>
      </c>
      <c r="Y12" s="589"/>
      <c r="Z12" s="589"/>
      <c r="AA12" s="589"/>
      <c r="AB12" s="589"/>
      <c r="AC12" s="589"/>
      <c r="AD12" s="589"/>
      <c r="AE12" s="589"/>
      <c r="AF12" s="589"/>
      <c r="AG12" s="590"/>
      <c r="AH12" s="591"/>
      <c r="AK12" s="329"/>
      <c r="AL12" s="329"/>
      <c r="AM12" s="329"/>
      <c r="AN12" s="329"/>
      <c r="AO12" s="329"/>
      <c r="AP12" s="329"/>
      <c r="AQ12" s="329"/>
      <c r="AR12" s="328"/>
      <c r="AS12" s="328"/>
      <c r="AT12" s="328"/>
      <c r="AU12" s="328"/>
      <c r="AV12" s="328"/>
    </row>
    <row r="13" spans="2:48" ht="40.5" customHeight="1" thickBot="1" x14ac:dyDescent="0.25">
      <c r="B13" s="693" t="s">
        <v>60</v>
      </c>
      <c r="C13" s="694"/>
      <c r="D13" s="694"/>
      <c r="E13" s="694"/>
      <c r="F13" s="694"/>
      <c r="G13" s="694"/>
      <c r="H13" s="694"/>
      <c r="I13" s="694"/>
      <c r="J13" s="695"/>
      <c r="K13" s="699">
        <f>IF(X12="算定可",4,0)</f>
        <v>0</v>
      </c>
      <c r="L13" s="700"/>
      <c r="M13" s="700"/>
      <c r="N13" s="700"/>
      <c r="O13" s="700"/>
      <c r="P13" s="700"/>
      <c r="Q13" s="700"/>
      <c r="R13" s="700"/>
      <c r="S13" s="700"/>
      <c r="T13" s="700"/>
      <c r="U13" s="700"/>
      <c r="V13" s="700"/>
      <c r="W13" s="700"/>
      <c r="X13" s="700"/>
      <c r="Y13" s="700"/>
      <c r="Z13" s="700"/>
      <c r="AA13" s="700"/>
      <c r="AB13" s="700"/>
      <c r="AC13" s="700"/>
      <c r="AD13" s="700"/>
      <c r="AE13" s="700"/>
      <c r="AF13" s="700"/>
      <c r="AG13" s="700"/>
      <c r="AH13" s="701"/>
      <c r="AK13" s="329"/>
      <c r="AL13" s="329"/>
      <c r="AM13" s="329"/>
      <c r="AN13" s="329"/>
      <c r="AO13" s="329"/>
      <c r="AP13" s="329"/>
      <c r="AQ13" s="329"/>
      <c r="AR13" s="328"/>
      <c r="AS13" s="328"/>
      <c r="AT13" s="328"/>
      <c r="AU13" s="328"/>
      <c r="AV13" s="328"/>
    </row>
    <row r="14" spans="2:48" ht="13.5" customHeight="1" x14ac:dyDescent="0.2">
      <c r="B14" s="332"/>
      <c r="C14" s="332"/>
      <c r="D14" s="332"/>
      <c r="E14" s="332"/>
      <c r="F14" s="332"/>
      <c r="G14" s="332"/>
      <c r="H14" s="332"/>
      <c r="I14" s="332"/>
      <c r="J14" s="332"/>
      <c r="K14" s="333"/>
      <c r="L14" s="333"/>
      <c r="M14" s="333"/>
      <c r="N14" s="333"/>
      <c r="O14" s="333"/>
      <c r="P14" s="333"/>
      <c r="Q14" s="333"/>
      <c r="R14" s="333"/>
      <c r="S14" s="333"/>
      <c r="T14" s="333"/>
      <c r="U14" s="333"/>
      <c r="V14" s="333"/>
      <c r="W14" s="333"/>
      <c r="X14" s="333"/>
      <c r="Y14" s="333"/>
      <c r="Z14" s="333"/>
      <c r="AA14" s="333"/>
      <c r="AB14" s="333"/>
      <c r="AC14" s="333"/>
      <c r="AD14" s="333"/>
      <c r="AE14" s="333"/>
      <c r="AK14" s="329"/>
      <c r="AL14" s="329"/>
      <c r="AM14" s="329"/>
      <c r="AN14" s="329"/>
      <c r="AO14" s="329"/>
      <c r="AP14" s="329"/>
      <c r="AQ14" s="329"/>
      <c r="AR14" s="328"/>
      <c r="AS14" s="328"/>
      <c r="AT14" s="328"/>
      <c r="AU14" s="328"/>
      <c r="AV14" s="328"/>
    </row>
    <row r="15" spans="2:48" x14ac:dyDescent="0.2">
      <c r="B15" s="164" t="s">
        <v>29</v>
      </c>
      <c r="AK15" s="329"/>
      <c r="AL15" s="329"/>
      <c r="AM15" s="329"/>
      <c r="AN15" s="329"/>
      <c r="AO15" s="329"/>
      <c r="AP15" s="329"/>
      <c r="AQ15" s="329"/>
      <c r="AR15" s="328"/>
      <c r="AS15" s="328"/>
      <c r="AT15" s="328"/>
      <c r="AU15" s="328"/>
      <c r="AV15" s="328"/>
    </row>
    <row r="16" spans="2:48" x14ac:dyDescent="0.2">
      <c r="C16" s="164" t="s">
        <v>0</v>
      </c>
      <c r="E16" s="164" t="s">
        <v>5</v>
      </c>
      <c r="AL16" s="328"/>
      <c r="AM16" s="328"/>
      <c r="AN16" s="328"/>
      <c r="AO16" s="328"/>
      <c r="AP16" s="328"/>
      <c r="AQ16" s="328"/>
      <c r="AR16" s="328"/>
      <c r="AS16" s="328"/>
      <c r="AT16" s="328"/>
      <c r="AU16" s="328"/>
      <c r="AV16" s="328"/>
    </row>
    <row r="17" spans="2:48" x14ac:dyDescent="0.2">
      <c r="C17" s="164" t="s">
        <v>0</v>
      </c>
      <c r="E17" s="164" t="s">
        <v>38</v>
      </c>
      <c r="AL17" s="328"/>
      <c r="AM17" s="328"/>
      <c r="AN17" s="328"/>
      <c r="AO17" s="328"/>
      <c r="AP17" s="328"/>
      <c r="AQ17" s="328"/>
      <c r="AR17" s="328"/>
      <c r="AS17" s="328"/>
      <c r="AT17" s="328"/>
      <c r="AU17" s="328"/>
      <c r="AV17" s="328"/>
    </row>
    <row r="18" spans="2:48" x14ac:dyDescent="0.2">
      <c r="D18" s="164" t="s">
        <v>61</v>
      </c>
    </row>
    <row r="19" spans="2:48" x14ac:dyDescent="0.2">
      <c r="D19" s="164" t="s">
        <v>59</v>
      </c>
    </row>
    <row r="20" spans="2:48" ht="13.8" thickBot="1" x14ac:dyDescent="0.25"/>
    <row r="21" spans="2:48" ht="30" customHeight="1" x14ac:dyDescent="0.2">
      <c r="B21" s="334" t="s">
        <v>217</v>
      </c>
      <c r="C21" s="335"/>
      <c r="D21" s="335"/>
      <c r="E21" s="335"/>
      <c r="F21" s="335"/>
      <c r="G21" s="335"/>
      <c r="H21" s="335"/>
      <c r="I21" s="335"/>
      <c r="J21" s="335"/>
      <c r="K21" s="335"/>
      <c r="L21" s="335"/>
      <c r="M21" s="335"/>
      <c r="N21" s="335"/>
      <c r="O21" s="335"/>
      <c r="P21" s="335"/>
      <c r="Q21" s="335"/>
      <c r="R21" s="335"/>
      <c r="S21" s="335"/>
      <c r="T21" s="335"/>
      <c r="U21" s="335"/>
      <c r="V21" s="336"/>
      <c r="W21" s="336"/>
      <c r="X21" s="336"/>
      <c r="Y21" s="336"/>
      <c r="Z21" s="336"/>
      <c r="AA21" s="336"/>
      <c r="AB21" s="336"/>
      <c r="AC21" s="336"/>
      <c r="AD21" s="336"/>
      <c r="AE21" s="336"/>
      <c r="AF21" s="336"/>
      <c r="AG21" s="336"/>
      <c r="AH21" s="337"/>
      <c r="AI21" s="338"/>
    </row>
    <row r="22" spans="2:48" ht="30" customHeight="1" thickBot="1" x14ac:dyDescent="0.25">
      <c r="B22" s="339"/>
      <c r="C22" s="340" t="s">
        <v>155</v>
      </c>
      <c r="D22" s="340"/>
      <c r="E22" s="340" t="s">
        <v>220</v>
      </c>
      <c r="F22" s="340"/>
      <c r="G22" s="340"/>
      <c r="H22" s="340"/>
      <c r="I22" s="340"/>
      <c r="J22" s="340"/>
      <c r="K22" s="340"/>
      <c r="L22" s="340"/>
      <c r="M22" s="340"/>
      <c r="N22" s="340"/>
      <c r="O22" s="340"/>
      <c r="P22" s="340"/>
      <c r="Q22" s="340"/>
      <c r="R22" s="340"/>
      <c r="S22" s="340"/>
      <c r="T22" s="340"/>
      <c r="U22" s="340"/>
      <c r="V22" s="351"/>
      <c r="W22" s="351"/>
      <c r="X22" s="351"/>
      <c r="Y22" s="351"/>
      <c r="Z22" s="351"/>
      <c r="AA22" s="351"/>
      <c r="AB22" s="351"/>
      <c r="AC22" s="351"/>
      <c r="AD22" s="351"/>
      <c r="AE22" s="351"/>
      <c r="AF22" s="351"/>
      <c r="AG22" s="351"/>
      <c r="AH22" s="352"/>
      <c r="AI22" s="338"/>
    </row>
  </sheetData>
  <sheetProtection password="CC3D" sheet="1" objects="1" scenarios="1" selectLockedCell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formula1>$AO$10:$AO$11</formula1>
    </dataValidation>
    <dataValidation type="list" allowBlank="1" showInputMessage="1" showErrorMessage="1" sqref="X11:AH11">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28"/>
      <c r="B1" s="104" t="s">
        <v>363</v>
      </c>
      <c r="I1" s="41"/>
    </row>
    <row r="2" spans="1:21" ht="21" customHeight="1" x14ac:dyDescent="0.2">
      <c r="A2" s="28"/>
      <c r="B2" s="104" t="s">
        <v>287</v>
      </c>
      <c r="I2" s="41"/>
    </row>
    <row r="3" spans="1:21" ht="25.2" customHeight="1" x14ac:dyDescent="0.2">
      <c r="A3" s="18"/>
      <c r="B3" s="18"/>
      <c r="C3" s="18"/>
      <c r="D3" s="18"/>
      <c r="E3" s="18"/>
      <c r="F3" s="18"/>
      <c r="G3" s="18"/>
      <c r="H3" s="18"/>
      <c r="I3" s="18"/>
      <c r="J3" s="18"/>
      <c r="K3" s="18"/>
      <c r="L3" s="18"/>
      <c r="M3" s="18"/>
      <c r="N3" s="18"/>
      <c r="O3" s="18"/>
      <c r="P3" s="18"/>
      <c r="Q3" s="18"/>
      <c r="R3" s="18"/>
      <c r="S3" s="18"/>
      <c r="T3" s="18"/>
      <c r="U3" s="18"/>
    </row>
    <row r="4" spans="1:21" ht="25.2" customHeight="1" x14ac:dyDescent="0.2">
      <c r="A4" s="18"/>
      <c r="B4" s="115" t="s">
        <v>246</v>
      </c>
      <c r="C4" s="18"/>
      <c r="D4" s="18"/>
      <c r="E4" s="18"/>
      <c r="F4" s="18"/>
      <c r="G4" s="18"/>
      <c r="H4" s="18"/>
      <c r="I4" s="18"/>
      <c r="J4" s="18"/>
      <c r="K4" s="18"/>
      <c r="L4" s="18"/>
      <c r="M4" s="18"/>
      <c r="N4" s="18"/>
      <c r="O4" s="18"/>
      <c r="P4" s="18"/>
      <c r="Q4" s="18"/>
      <c r="R4" s="18"/>
      <c r="S4" s="18"/>
      <c r="T4" s="18"/>
      <c r="U4" s="18"/>
    </row>
    <row r="5" spans="1:21" ht="25.2" customHeight="1" x14ac:dyDescent="0.2">
      <c r="A5" s="18"/>
      <c r="B5" s="18"/>
      <c r="C5" s="18"/>
      <c r="D5" s="18"/>
      <c r="E5" s="18"/>
      <c r="F5" s="18"/>
      <c r="G5" s="18"/>
      <c r="H5" s="18"/>
      <c r="I5" s="18"/>
      <c r="J5" s="18"/>
      <c r="K5" s="18"/>
      <c r="L5" s="18"/>
      <c r="M5" s="18"/>
      <c r="N5" s="18"/>
      <c r="O5" s="18"/>
      <c r="P5" s="18"/>
      <c r="Q5" s="18"/>
      <c r="R5" s="18"/>
      <c r="S5" s="18"/>
      <c r="T5" s="18"/>
      <c r="U5" s="18"/>
    </row>
    <row r="6" spans="1:21" ht="25.2" customHeight="1" x14ac:dyDescent="0.2">
      <c r="A6" s="18"/>
      <c r="B6" s="677" t="s">
        <v>122</v>
      </c>
      <c r="C6" s="677"/>
      <c r="D6" s="647"/>
      <c r="E6" s="648"/>
      <c r="F6" s="18"/>
      <c r="G6" s="18"/>
      <c r="H6" s="18"/>
      <c r="I6" s="18"/>
      <c r="J6" s="18"/>
      <c r="K6" s="18"/>
      <c r="L6" s="18"/>
      <c r="M6" s="18"/>
      <c r="N6" s="18"/>
      <c r="O6" s="18"/>
      <c r="P6" s="18"/>
      <c r="Q6" s="18"/>
      <c r="R6" s="18"/>
      <c r="S6" s="18"/>
      <c r="T6" s="18"/>
      <c r="U6" s="18"/>
    </row>
    <row r="7" spans="1:21" ht="25.2" customHeight="1" x14ac:dyDescent="0.2">
      <c r="A7" s="18"/>
      <c r="B7" s="18"/>
      <c r="C7" s="18"/>
      <c r="D7" s="18"/>
      <c r="E7" s="18"/>
      <c r="F7" s="18"/>
      <c r="G7" s="18"/>
      <c r="H7" s="18"/>
      <c r="I7" s="18"/>
      <c r="J7" s="18"/>
      <c r="K7" s="18"/>
      <c r="L7" s="18"/>
      <c r="M7" s="18"/>
      <c r="N7" s="18"/>
      <c r="O7" s="18"/>
      <c r="P7" s="18"/>
      <c r="Q7" s="18"/>
      <c r="R7" s="18"/>
      <c r="S7" s="18"/>
      <c r="T7" s="18"/>
      <c r="U7" s="18"/>
    </row>
    <row r="8" spans="1:21" ht="25.2" customHeight="1" x14ac:dyDescent="0.2">
      <c r="A8" s="18"/>
      <c r="B8" s="678" t="s">
        <v>247</v>
      </c>
      <c r="C8" s="678"/>
      <c r="D8" s="678"/>
      <c r="E8" s="678"/>
      <c r="F8" s="114" t="s">
        <v>193</v>
      </c>
      <c r="G8" s="114" t="s">
        <v>194</v>
      </c>
      <c r="H8" s="114" t="s">
        <v>195</v>
      </c>
      <c r="I8" s="114" t="s">
        <v>123</v>
      </c>
      <c r="J8" s="18"/>
      <c r="K8" s="18"/>
      <c r="L8" s="18"/>
      <c r="M8" s="18"/>
      <c r="N8" s="18"/>
      <c r="O8" s="18"/>
      <c r="P8" s="18"/>
      <c r="Q8" s="18"/>
      <c r="R8" s="18"/>
      <c r="S8" s="18"/>
      <c r="T8" s="18"/>
      <c r="U8" s="18"/>
    </row>
    <row r="9" spans="1:21" ht="25.2" customHeight="1" x14ac:dyDescent="0.2">
      <c r="A9" s="18"/>
      <c r="B9" s="679" t="s">
        <v>192</v>
      </c>
      <c r="C9" s="679"/>
      <c r="D9" s="679"/>
      <c r="E9" s="679"/>
      <c r="F9" s="27"/>
      <c r="G9" s="178"/>
      <c r="H9" s="178"/>
      <c r="I9" s="178"/>
      <c r="J9" s="18"/>
      <c r="K9" s="18"/>
      <c r="L9" s="152" t="s">
        <v>362</v>
      </c>
      <c r="M9" s="18"/>
      <c r="N9" s="18"/>
      <c r="O9" s="18"/>
      <c r="P9" s="18"/>
      <c r="Q9" s="18"/>
      <c r="R9" s="18"/>
      <c r="S9" s="18"/>
      <c r="T9" s="18"/>
      <c r="U9" s="18"/>
    </row>
    <row r="10" spans="1:21" ht="25.2" customHeight="1" x14ac:dyDescent="0.2">
      <c r="A10" s="18"/>
      <c r="B10" s="18"/>
      <c r="C10" s="18"/>
      <c r="D10" s="18"/>
      <c r="E10" s="18"/>
      <c r="F10" s="18"/>
      <c r="G10" s="18"/>
      <c r="H10" s="18"/>
      <c r="I10" s="18"/>
      <c r="J10" s="18"/>
      <c r="K10" s="152"/>
      <c r="L10" s="18"/>
      <c r="M10" s="18"/>
      <c r="N10" s="18"/>
      <c r="O10" s="18"/>
      <c r="P10" s="18"/>
      <c r="Q10" s="18"/>
      <c r="R10" s="18"/>
      <c r="S10" s="18"/>
      <c r="T10" s="18"/>
      <c r="U10" s="18"/>
    </row>
    <row r="11" spans="1:21" ht="25.2" customHeight="1" x14ac:dyDescent="0.2">
      <c r="A11" s="18"/>
      <c r="B11" s="677" t="s">
        <v>208</v>
      </c>
      <c r="C11" s="677"/>
      <c r="D11" s="677"/>
      <c r="E11" s="677"/>
      <c r="F11" s="645"/>
      <c r="G11" s="645"/>
      <c r="H11" s="18"/>
      <c r="I11" s="18"/>
      <c r="J11" s="18"/>
      <c r="K11" s="152" t="s">
        <v>149</v>
      </c>
      <c r="L11" s="18"/>
      <c r="M11" s="18"/>
      <c r="N11" s="18"/>
      <c r="O11" s="18"/>
      <c r="P11" s="18"/>
      <c r="Q11" s="18"/>
      <c r="R11" s="18"/>
      <c r="S11" s="18"/>
      <c r="T11" s="18"/>
      <c r="U11" s="18"/>
    </row>
    <row r="12" spans="1:21" ht="25.2" customHeight="1" x14ac:dyDescent="0.2">
      <c r="A12" s="18"/>
      <c r="B12" s="109"/>
      <c r="C12" s="109"/>
      <c r="D12" s="109"/>
      <c r="E12" s="109"/>
      <c r="F12" s="109"/>
      <c r="G12" s="109"/>
      <c r="H12" s="18"/>
      <c r="I12" s="18"/>
      <c r="J12" s="18"/>
      <c r="K12" s="152" t="s">
        <v>148</v>
      </c>
      <c r="L12" s="18"/>
      <c r="M12" s="18"/>
      <c r="N12" s="18"/>
      <c r="O12" s="18"/>
      <c r="P12" s="18"/>
      <c r="Q12" s="18"/>
      <c r="R12" s="18"/>
      <c r="S12" s="18"/>
      <c r="T12" s="18"/>
      <c r="U12" s="18"/>
    </row>
    <row r="13" spans="1:21" ht="25.2" customHeight="1" x14ac:dyDescent="0.2">
      <c r="A13" s="18"/>
      <c r="B13" s="100" t="s">
        <v>209</v>
      </c>
      <c r="C13" s="109"/>
      <c r="D13" s="109"/>
      <c r="E13" s="109"/>
      <c r="F13" s="109"/>
      <c r="G13" s="109"/>
      <c r="H13" s="18"/>
      <c r="I13" s="18"/>
      <c r="J13" s="18"/>
      <c r="K13" s="152"/>
      <c r="L13" s="18"/>
      <c r="M13" s="18"/>
      <c r="N13" s="18"/>
      <c r="O13" s="18"/>
      <c r="P13" s="18"/>
      <c r="Q13" s="18"/>
      <c r="R13" s="18"/>
      <c r="S13" s="18"/>
      <c r="T13" s="18"/>
      <c r="U13" s="18"/>
    </row>
    <row r="14" spans="1:21" ht="25.2" customHeight="1" x14ac:dyDescent="0.2">
      <c r="A14" s="18"/>
      <c r="B14" s="110" t="s">
        <v>206</v>
      </c>
      <c r="C14" s="109"/>
      <c r="D14" s="109"/>
      <c r="E14" s="109"/>
      <c r="F14" s="109"/>
      <c r="G14" s="109"/>
      <c r="H14" s="18"/>
      <c r="I14" s="18"/>
      <c r="J14" s="18"/>
      <c r="K14" s="152"/>
      <c r="L14" s="18"/>
      <c r="M14" s="18"/>
      <c r="N14" s="18"/>
      <c r="O14" s="18"/>
      <c r="P14" s="18"/>
      <c r="Q14" s="18"/>
      <c r="R14" s="18"/>
      <c r="S14" s="18"/>
      <c r="T14" s="18"/>
      <c r="U14" s="18"/>
    </row>
    <row r="15" spans="1:21" ht="25.2" customHeight="1" thickBot="1" x14ac:dyDescent="0.25">
      <c r="A15" s="18"/>
      <c r="B15" s="110" t="s">
        <v>248</v>
      </c>
      <c r="C15" s="109"/>
      <c r="D15" s="109"/>
      <c r="E15" s="109"/>
      <c r="F15" s="109"/>
      <c r="G15" s="109"/>
      <c r="H15" s="18"/>
      <c r="I15" s="18"/>
      <c r="J15" s="18"/>
      <c r="K15" s="18"/>
      <c r="L15" s="18"/>
      <c r="M15" s="18"/>
      <c r="N15" s="18"/>
      <c r="O15" s="18"/>
      <c r="P15" s="18"/>
      <c r="Q15" s="18"/>
      <c r="R15" s="18"/>
      <c r="S15" s="18"/>
      <c r="T15" s="18"/>
      <c r="U15" s="18"/>
    </row>
    <row r="16" spans="1:21" ht="25.2" customHeight="1" x14ac:dyDescent="0.2">
      <c r="A16" s="18"/>
      <c r="B16" s="668"/>
      <c r="C16" s="669"/>
      <c r="D16" s="669"/>
      <c r="E16" s="669"/>
      <c r="F16" s="669"/>
      <c r="G16" s="669"/>
      <c r="H16" s="669"/>
      <c r="I16" s="670"/>
      <c r="J16" s="18"/>
      <c r="K16" s="18"/>
      <c r="L16" s="18"/>
      <c r="M16" s="18"/>
      <c r="N16" s="18"/>
      <c r="O16" s="18"/>
      <c r="P16" s="18"/>
      <c r="Q16" s="18"/>
      <c r="R16" s="18"/>
      <c r="S16" s="18"/>
      <c r="T16" s="18"/>
      <c r="U16" s="18"/>
    </row>
    <row r="17" spans="1:21" ht="25.2" customHeight="1" x14ac:dyDescent="0.2">
      <c r="A17" s="18"/>
      <c r="B17" s="671"/>
      <c r="C17" s="672"/>
      <c r="D17" s="672"/>
      <c r="E17" s="672"/>
      <c r="F17" s="672"/>
      <c r="G17" s="672"/>
      <c r="H17" s="672"/>
      <c r="I17" s="673"/>
      <c r="J17" s="18"/>
      <c r="K17" s="18"/>
      <c r="L17" s="18"/>
      <c r="M17" s="18"/>
      <c r="N17" s="18"/>
      <c r="O17" s="18"/>
      <c r="P17" s="18"/>
      <c r="Q17" s="18"/>
      <c r="R17" s="18"/>
      <c r="S17" s="18"/>
      <c r="T17" s="18"/>
      <c r="U17" s="18"/>
    </row>
    <row r="18" spans="1:21" ht="25.2" customHeight="1" x14ac:dyDescent="0.2">
      <c r="A18" s="18"/>
      <c r="B18" s="671"/>
      <c r="C18" s="672"/>
      <c r="D18" s="672"/>
      <c r="E18" s="672"/>
      <c r="F18" s="672"/>
      <c r="G18" s="672"/>
      <c r="H18" s="672"/>
      <c r="I18" s="673"/>
      <c r="J18" s="18"/>
      <c r="K18" s="18"/>
      <c r="L18" s="18"/>
      <c r="M18" s="18"/>
      <c r="N18" s="18"/>
      <c r="O18" s="18"/>
      <c r="P18" s="18"/>
      <c r="Q18" s="18"/>
      <c r="R18" s="18"/>
      <c r="S18" s="18"/>
      <c r="T18" s="18"/>
      <c r="U18" s="18"/>
    </row>
    <row r="19" spans="1:21" ht="25.2" customHeight="1" thickBot="1" x14ac:dyDescent="0.25">
      <c r="A19" s="18"/>
      <c r="B19" s="674"/>
      <c r="C19" s="675"/>
      <c r="D19" s="675"/>
      <c r="E19" s="675"/>
      <c r="F19" s="675"/>
      <c r="G19" s="675"/>
      <c r="H19" s="675"/>
      <c r="I19" s="676"/>
      <c r="J19" s="18"/>
      <c r="K19" s="18"/>
      <c r="L19" s="18"/>
      <c r="M19" s="18"/>
      <c r="N19" s="18"/>
      <c r="O19" s="18"/>
      <c r="P19" s="18"/>
      <c r="Q19" s="18"/>
      <c r="R19" s="18"/>
      <c r="S19" s="18"/>
      <c r="T19" s="18"/>
      <c r="U19" s="18"/>
    </row>
    <row r="20" spans="1:21" ht="25.2" customHeight="1" x14ac:dyDescent="0.2">
      <c r="A20" s="18"/>
      <c r="B20" s="109"/>
      <c r="C20" s="109"/>
      <c r="D20" s="109"/>
      <c r="E20" s="109"/>
      <c r="F20" s="109"/>
      <c r="G20" s="109"/>
      <c r="H20" s="18"/>
      <c r="I20" s="18"/>
      <c r="J20" s="18"/>
      <c r="K20" s="18"/>
      <c r="L20" s="18"/>
      <c r="M20" s="18"/>
      <c r="N20" s="18"/>
      <c r="O20" s="18"/>
      <c r="P20" s="18"/>
      <c r="Q20" s="18"/>
      <c r="R20" s="18"/>
      <c r="S20" s="18"/>
      <c r="T20" s="18"/>
      <c r="U20" s="18"/>
    </row>
    <row r="21" spans="1:21" ht="25.2" customHeight="1" thickBot="1" x14ac:dyDescent="0.25">
      <c r="A21" s="18"/>
      <c r="B21" s="110" t="s">
        <v>249</v>
      </c>
      <c r="C21" s="109"/>
      <c r="D21" s="109"/>
      <c r="E21" s="109"/>
      <c r="F21" s="109"/>
      <c r="G21" s="109"/>
      <c r="H21" s="18"/>
      <c r="I21" s="18"/>
      <c r="J21" s="18"/>
      <c r="K21" s="18"/>
      <c r="L21" s="18"/>
      <c r="M21" s="18"/>
      <c r="N21" s="18"/>
      <c r="O21" s="18"/>
      <c r="P21" s="18"/>
      <c r="Q21" s="18"/>
      <c r="R21" s="18"/>
      <c r="S21" s="18"/>
      <c r="T21" s="18"/>
      <c r="U21" s="18"/>
    </row>
    <row r="22" spans="1:21" ht="25.2" customHeight="1" x14ac:dyDescent="0.2">
      <c r="A22" s="18"/>
      <c r="B22" s="610" t="s">
        <v>278</v>
      </c>
      <c r="C22" s="619"/>
      <c r="D22" s="619"/>
      <c r="E22" s="619"/>
      <c r="F22" s="619"/>
      <c r="G22" s="619"/>
      <c r="H22" s="619"/>
      <c r="I22" s="620"/>
      <c r="J22" s="18"/>
      <c r="K22" s="18"/>
      <c r="L22" s="18"/>
      <c r="M22" s="18"/>
      <c r="N22" s="18"/>
      <c r="O22" s="18"/>
      <c r="P22" s="18"/>
      <c r="Q22" s="18"/>
      <c r="R22" s="18"/>
      <c r="S22" s="18"/>
      <c r="T22" s="18"/>
      <c r="U22" s="18"/>
    </row>
    <row r="23" spans="1:21" ht="25.2" customHeight="1" x14ac:dyDescent="0.2">
      <c r="A23" s="18"/>
      <c r="B23" s="623"/>
      <c r="C23" s="621"/>
      <c r="D23" s="621"/>
      <c r="E23" s="621"/>
      <c r="F23" s="621"/>
      <c r="G23" s="621"/>
      <c r="H23" s="621"/>
      <c r="I23" s="622"/>
      <c r="J23" s="18"/>
      <c r="K23" s="18"/>
      <c r="L23" s="18"/>
      <c r="M23" s="18"/>
      <c r="N23" s="18"/>
      <c r="O23" s="18"/>
      <c r="P23" s="18"/>
      <c r="Q23" s="18"/>
      <c r="R23" s="18"/>
      <c r="S23" s="18"/>
      <c r="T23" s="18"/>
      <c r="U23" s="18"/>
    </row>
    <row r="24" spans="1:21" ht="25.2" customHeight="1" x14ac:dyDescent="0.2">
      <c r="A24" s="18"/>
      <c r="B24" s="623"/>
      <c r="C24" s="621"/>
      <c r="D24" s="621"/>
      <c r="E24" s="621"/>
      <c r="F24" s="621"/>
      <c r="G24" s="621"/>
      <c r="H24" s="621"/>
      <c r="I24" s="622"/>
      <c r="J24" s="18"/>
      <c r="K24" s="18"/>
      <c r="L24" s="18"/>
      <c r="M24" s="18"/>
      <c r="N24" s="18"/>
      <c r="O24" s="18"/>
      <c r="P24" s="18"/>
      <c r="Q24" s="18"/>
      <c r="R24" s="18"/>
      <c r="S24" s="18"/>
      <c r="T24" s="18"/>
      <c r="U24" s="18"/>
    </row>
    <row r="25" spans="1:21" ht="25.2" customHeight="1" x14ac:dyDescent="0.2">
      <c r="A25" s="18"/>
      <c r="B25" s="623"/>
      <c r="C25" s="621"/>
      <c r="D25" s="621"/>
      <c r="E25" s="621"/>
      <c r="F25" s="621"/>
      <c r="G25" s="621"/>
      <c r="H25" s="621"/>
      <c r="I25" s="622"/>
      <c r="J25" s="18"/>
      <c r="K25" s="18"/>
      <c r="L25" s="18"/>
      <c r="M25" s="18"/>
      <c r="N25" s="18"/>
      <c r="O25" s="18"/>
      <c r="P25" s="18"/>
      <c r="Q25" s="18"/>
      <c r="R25" s="18"/>
      <c r="S25" s="18"/>
      <c r="T25" s="18"/>
      <c r="U25" s="18"/>
    </row>
    <row r="26" spans="1:21" ht="25.2" customHeight="1" thickBot="1" x14ac:dyDescent="0.25">
      <c r="A26" s="18"/>
      <c r="B26" s="624"/>
      <c r="C26" s="625"/>
      <c r="D26" s="625"/>
      <c r="E26" s="625"/>
      <c r="F26" s="625"/>
      <c r="G26" s="625"/>
      <c r="H26" s="625"/>
      <c r="I26" s="626"/>
      <c r="J26" s="18"/>
      <c r="K26" s="18"/>
      <c r="L26" s="18"/>
      <c r="M26" s="18"/>
      <c r="N26" s="18"/>
      <c r="O26" s="18"/>
      <c r="P26" s="18"/>
      <c r="Q26" s="18"/>
      <c r="R26" s="18"/>
      <c r="S26" s="18"/>
      <c r="T26" s="18"/>
      <c r="U26" s="18"/>
    </row>
    <row r="27" spans="1:21" ht="25.2" customHeight="1" x14ac:dyDescent="0.2">
      <c r="A27" s="18"/>
      <c r="B27" s="18"/>
      <c r="C27" s="18"/>
      <c r="D27" s="18"/>
      <c r="E27" s="18"/>
      <c r="F27" s="18"/>
      <c r="G27" s="18"/>
      <c r="H27" s="18"/>
      <c r="I27" s="18"/>
      <c r="J27" s="18"/>
      <c r="K27" s="18"/>
      <c r="L27" s="18"/>
      <c r="M27" s="18"/>
      <c r="N27" s="18"/>
      <c r="O27" s="18"/>
      <c r="P27" s="18"/>
      <c r="Q27" s="18"/>
      <c r="R27" s="18"/>
      <c r="S27" s="18"/>
      <c r="T27" s="18"/>
      <c r="U27" s="18"/>
    </row>
    <row r="28" spans="1:21" ht="25.2" customHeight="1" thickBot="1" x14ac:dyDescent="0.25">
      <c r="A28" s="18"/>
      <c r="B28" s="110" t="s">
        <v>242</v>
      </c>
      <c r="C28" s="109"/>
      <c r="D28" s="109"/>
      <c r="E28" s="109"/>
      <c r="F28" s="109"/>
      <c r="G28" s="109"/>
      <c r="H28" s="18"/>
      <c r="I28" s="18"/>
      <c r="J28" s="18"/>
      <c r="K28" s="18"/>
      <c r="L28" s="18"/>
      <c r="M28" s="18"/>
      <c r="N28" s="18"/>
      <c r="O28" s="18"/>
      <c r="P28" s="18"/>
      <c r="Q28" s="18"/>
      <c r="R28" s="18"/>
      <c r="S28" s="18"/>
      <c r="T28" s="18"/>
      <c r="U28" s="18"/>
    </row>
    <row r="29" spans="1:21" ht="25.2" customHeight="1" x14ac:dyDescent="0.2">
      <c r="A29" s="18"/>
      <c r="B29" s="668"/>
      <c r="C29" s="669"/>
      <c r="D29" s="669"/>
      <c r="E29" s="669"/>
      <c r="F29" s="669"/>
      <c r="G29" s="669"/>
      <c r="H29" s="669"/>
      <c r="I29" s="670"/>
      <c r="J29" s="18"/>
      <c r="K29" s="18"/>
      <c r="L29" s="18"/>
      <c r="M29" s="18"/>
      <c r="N29" s="18"/>
      <c r="O29" s="18"/>
      <c r="P29" s="18"/>
      <c r="Q29" s="18"/>
      <c r="R29" s="18"/>
      <c r="S29" s="18"/>
      <c r="T29" s="18"/>
      <c r="U29" s="18"/>
    </row>
    <row r="30" spans="1:21" ht="25.2" customHeight="1" x14ac:dyDescent="0.2">
      <c r="A30" s="18"/>
      <c r="B30" s="671"/>
      <c r="C30" s="672"/>
      <c r="D30" s="672"/>
      <c r="E30" s="672"/>
      <c r="F30" s="672"/>
      <c r="G30" s="672"/>
      <c r="H30" s="672"/>
      <c r="I30" s="673"/>
      <c r="J30" s="18"/>
      <c r="K30" s="18"/>
      <c r="L30" s="18"/>
      <c r="M30" s="18"/>
      <c r="N30" s="18"/>
      <c r="O30" s="18"/>
      <c r="P30" s="18"/>
      <c r="Q30" s="18"/>
      <c r="R30" s="18"/>
      <c r="S30" s="18"/>
      <c r="T30" s="18"/>
      <c r="U30" s="18"/>
    </row>
    <row r="31" spans="1:21" ht="25.2" customHeight="1" x14ac:dyDescent="0.2">
      <c r="A31" s="18"/>
      <c r="B31" s="671"/>
      <c r="C31" s="672"/>
      <c r="D31" s="672"/>
      <c r="E31" s="672"/>
      <c r="F31" s="672"/>
      <c r="G31" s="672"/>
      <c r="H31" s="672"/>
      <c r="I31" s="673"/>
      <c r="J31" s="18"/>
      <c r="K31" s="18"/>
      <c r="L31" s="18"/>
      <c r="M31" s="18"/>
      <c r="N31" s="18"/>
      <c r="O31" s="18"/>
      <c r="P31" s="18"/>
      <c r="Q31" s="18"/>
      <c r="R31" s="18"/>
      <c r="S31" s="18"/>
      <c r="T31" s="18"/>
      <c r="U31" s="18"/>
    </row>
    <row r="32" spans="1:21" ht="25.2" customHeight="1" thickBot="1" x14ac:dyDescent="0.25">
      <c r="A32" s="18"/>
      <c r="B32" s="674"/>
      <c r="C32" s="675"/>
      <c r="D32" s="675"/>
      <c r="E32" s="675"/>
      <c r="F32" s="675"/>
      <c r="G32" s="675"/>
      <c r="H32" s="675"/>
      <c r="I32" s="676"/>
      <c r="J32" s="18"/>
      <c r="K32" s="18"/>
      <c r="L32" s="18"/>
      <c r="M32" s="18"/>
      <c r="N32" s="18"/>
      <c r="O32" s="18"/>
      <c r="P32" s="18"/>
      <c r="Q32" s="18"/>
      <c r="R32" s="18"/>
      <c r="S32" s="18"/>
      <c r="T32" s="18"/>
      <c r="U32" s="18"/>
    </row>
    <row r="33" spans="1:21" ht="25.2"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25.2" customHeight="1" x14ac:dyDescent="0.2">
      <c r="A34" s="18"/>
      <c r="B34" s="18"/>
      <c r="C34" s="18"/>
      <c r="D34" s="18"/>
      <c r="E34" s="18"/>
      <c r="F34" s="18"/>
      <c r="G34" s="18"/>
      <c r="H34" s="18"/>
      <c r="I34" s="18"/>
      <c r="J34" s="18"/>
      <c r="K34" s="18"/>
      <c r="L34" s="18"/>
      <c r="M34" s="18"/>
      <c r="N34" s="18"/>
      <c r="O34" s="18"/>
      <c r="P34" s="18"/>
      <c r="Q34" s="18"/>
      <c r="R34" s="18"/>
      <c r="S34" s="18"/>
      <c r="T34" s="18"/>
      <c r="U34" s="18"/>
    </row>
    <row r="35" spans="1:21" ht="25.2" customHeight="1" x14ac:dyDescent="0.2">
      <c r="A35" s="18"/>
      <c r="B35" s="18"/>
      <c r="C35" s="18"/>
      <c r="D35" s="18"/>
      <c r="E35" s="18"/>
      <c r="F35" s="18"/>
      <c r="G35" s="18"/>
      <c r="H35" s="18"/>
      <c r="I35" s="18"/>
      <c r="J35" s="18"/>
      <c r="K35" s="18"/>
      <c r="L35" s="18"/>
      <c r="M35" s="18"/>
      <c r="N35" s="18"/>
      <c r="O35" s="18"/>
      <c r="P35" s="18"/>
      <c r="Q35" s="18"/>
      <c r="R35" s="18"/>
      <c r="S35" s="18"/>
      <c r="T35" s="18"/>
      <c r="U35" s="18"/>
    </row>
    <row r="36" spans="1:21" ht="25.2" customHeight="1" x14ac:dyDescent="0.2">
      <c r="A36" s="18"/>
      <c r="B36" s="18"/>
      <c r="C36" s="18"/>
      <c r="D36" s="18"/>
      <c r="E36" s="18"/>
      <c r="F36" s="18"/>
      <c r="G36" s="18"/>
      <c r="H36" s="18"/>
      <c r="I36" s="18"/>
      <c r="J36" s="18"/>
      <c r="K36" s="18"/>
      <c r="L36" s="18"/>
      <c r="M36" s="18"/>
      <c r="N36" s="18"/>
      <c r="O36" s="18"/>
      <c r="P36" s="18"/>
      <c r="Q36" s="18"/>
      <c r="R36" s="18"/>
      <c r="S36" s="18"/>
      <c r="T36" s="18"/>
      <c r="U36" s="18"/>
    </row>
    <row r="37" spans="1:21" ht="25.2" customHeight="1" x14ac:dyDescent="0.2">
      <c r="A37" s="18"/>
      <c r="B37" s="18"/>
      <c r="C37" s="18"/>
      <c r="D37" s="18"/>
      <c r="E37" s="18"/>
      <c r="F37" s="18"/>
      <c r="G37" s="18"/>
      <c r="H37" s="18"/>
      <c r="I37" s="18"/>
      <c r="J37" s="18"/>
      <c r="K37" s="18"/>
      <c r="L37" s="18"/>
      <c r="M37" s="18"/>
      <c r="N37" s="18"/>
      <c r="O37" s="18"/>
      <c r="P37" s="18"/>
      <c r="Q37" s="18"/>
      <c r="R37" s="18"/>
      <c r="S37" s="18"/>
      <c r="T37" s="18"/>
      <c r="U37" s="18"/>
    </row>
    <row r="38" spans="1:21" ht="25.2" customHeight="1" x14ac:dyDescent="0.2">
      <c r="A38" s="18"/>
      <c r="B38" s="18"/>
      <c r="C38" s="18"/>
      <c r="D38" s="18"/>
      <c r="E38" s="18"/>
      <c r="F38" s="18"/>
      <c r="G38" s="18"/>
      <c r="H38" s="18"/>
      <c r="I38" s="18"/>
      <c r="J38" s="18"/>
      <c r="K38" s="18"/>
      <c r="L38" s="18"/>
      <c r="M38" s="18"/>
      <c r="N38" s="18"/>
      <c r="O38" s="18"/>
      <c r="P38" s="18"/>
      <c r="Q38" s="18"/>
      <c r="R38" s="18"/>
      <c r="S38" s="18"/>
      <c r="T38" s="18"/>
      <c r="U38" s="18"/>
    </row>
    <row r="39" spans="1:21" ht="25.2" customHeight="1" x14ac:dyDescent="0.2">
      <c r="A39" s="18"/>
      <c r="B39" s="18"/>
      <c r="C39" s="18"/>
      <c r="D39" s="18"/>
      <c r="E39" s="18"/>
      <c r="F39" s="18"/>
      <c r="G39" s="18"/>
      <c r="H39" s="18"/>
      <c r="I39" s="18"/>
      <c r="J39" s="18"/>
      <c r="K39" s="18"/>
      <c r="L39" s="18"/>
      <c r="M39" s="18"/>
      <c r="N39" s="18"/>
      <c r="O39" s="18"/>
      <c r="P39" s="18"/>
      <c r="Q39" s="18"/>
      <c r="R39" s="18"/>
      <c r="S39" s="18"/>
      <c r="T39" s="18"/>
      <c r="U39" s="18"/>
    </row>
    <row r="40" spans="1:21" ht="25.2" customHeight="1" x14ac:dyDescent="0.2">
      <c r="A40" s="18"/>
      <c r="B40" s="18"/>
      <c r="C40" s="18"/>
      <c r="D40" s="18"/>
      <c r="E40" s="18"/>
      <c r="F40" s="18"/>
      <c r="G40" s="18"/>
      <c r="H40" s="18"/>
      <c r="I40" s="18"/>
      <c r="J40" s="18"/>
      <c r="K40" s="18"/>
      <c r="L40" s="18"/>
      <c r="M40" s="18"/>
      <c r="N40" s="18"/>
      <c r="O40" s="18"/>
      <c r="P40" s="18"/>
      <c r="Q40" s="18"/>
      <c r="R40" s="18"/>
      <c r="S40" s="18"/>
      <c r="T40" s="18"/>
      <c r="U40" s="18"/>
    </row>
    <row r="41" spans="1:21" ht="25.2" customHeight="1" x14ac:dyDescent="0.2">
      <c r="A41" s="18"/>
      <c r="B41" s="18"/>
      <c r="C41" s="18"/>
      <c r="D41" s="18"/>
      <c r="E41" s="18"/>
      <c r="F41" s="18"/>
      <c r="G41" s="18"/>
      <c r="H41" s="18"/>
      <c r="I41" s="18"/>
      <c r="J41" s="18"/>
      <c r="K41" s="18"/>
      <c r="L41" s="18"/>
      <c r="M41" s="18"/>
      <c r="N41" s="18"/>
      <c r="O41" s="18"/>
      <c r="P41" s="18"/>
      <c r="Q41" s="18"/>
      <c r="R41" s="18"/>
      <c r="S41" s="18"/>
      <c r="T41" s="18"/>
      <c r="U41" s="18"/>
    </row>
    <row r="42" spans="1:21" ht="25.2" customHeight="1" x14ac:dyDescent="0.2">
      <c r="A42" s="18"/>
      <c r="B42" s="18"/>
      <c r="C42" s="18"/>
      <c r="D42" s="18"/>
      <c r="E42" s="18"/>
      <c r="F42" s="18"/>
      <c r="G42" s="18"/>
      <c r="H42" s="18"/>
      <c r="I42" s="18"/>
      <c r="J42" s="18"/>
      <c r="K42" s="18"/>
      <c r="L42" s="18"/>
      <c r="M42" s="18"/>
      <c r="N42" s="18"/>
      <c r="O42" s="18"/>
      <c r="P42" s="18"/>
      <c r="Q42" s="18"/>
      <c r="R42" s="18"/>
      <c r="S42" s="18"/>
      <c r="T42" s="18"/>
      <c r="U42" s="18"/>
    </row>
    <row r="43" spans="1:21" ht="25.2" customHeight="1" x14ac:dyDescent="0.2">
      <c r="A43" s="18"/>
      <c r="B43" s="18"/>
      <c r="C43" s="18"/>
      <c r="D43" s="18"/>
      <c r="E43" s="18"/>
      <c r="F43" s="18"/>
      <c r="G43" s="18"/>
      <c r="H43" s="18"/>
      <c r="I43" s="18"/>
      <c r="J43" s="18"/>
      <c r="K43" s="18"/>
      <c r="L43" s="18"/>
      <c r="M43" s="18"/>
      <c r="N43" s="18"/>
      <c r="O43" s="18"/>
      <c r="P43" s="18"/>
      <c r="Q43" s="18"/>
      <c r="R43" s="18"/>
      <c r="S43" s="18"/>
      <c r="T43" s="18"/>
      <c r="U43" s="18"/>
    </row>
    <row r="44" spans="1:21" ht="25.2" customHeight="1" x14ac:dyDescent="0.2">
      <c r="A44" s="18"/>
      <c r="B44" s="18"/>
      <c r="C44" s="18"/>
      <c r="D44" s="18"/>
      <c r="E44" s="18"/>
      <c r="F44" s="18"/>
      <c r="G44" s="18"/>
      <c r="H44" s="18"/>
      <c r="I44" s="18"/>
      <c r="J44" s="18"/>
      <c r="K44" s="18"/>
      <c r="L44" s="18"/>
      <c r="M44" s="18"/>
      <c r="N44" s="18"/>
      <c r="O44" s="18"/>
      <c r="P44" s="18"/>
      <c r="Q44" s="18"/>
      <c r="R44" s="18"/>
      <c r="S44" s="18"/>
      <c r="T44" s="18"/>
      <c r="U44" s="18"/>
    </row>
    <row r="45" spans="1:21" ht="25.2" customHeight="1" x14ac:dyDescent="0.2">
      <c r="A45" s="18"/>
      <c r="B45" s="18"/>
      <c r="C45" s="18"/>
      <c r="D45" s="18"/>
      <c r="E45" s="18"/>
      <c r="F45" s="18"/>
      <c r="G45" s="18"/>
      <c r="H45" s="18"/>
      <c r="I45" s="18"/>
      <c r="J45" s="18"/>
      <c r="K45" s="18"/>
      <c r="L45" s="18"/>
      <c r="M45" s="18"/>
      <c r="N45" s="18"/>
      <c r="O45" s="18"/>
      <c r="P45" s="18"/>
      <c r="Q45" s="18"/>
      <c r="R45" s="18"/>
      <c r="S45" s="18"/>
      <c r="T45" s="18"/>
      <c r="U45" s="18"/>
    </row>
    <row r="46" spans="1:21" ht="25.2" customHeight="1" x14ac:dyDescent="0.2">
      <c r="A46" s="18"/>
      <c r="B46" s="18"/>
      <c r="C46" s="18"/>
      <c r="D46" s="18"/>
      <c r="E46" s="18"/>
      <c r="F46" s="18"/>
      <c r="G46" s="18"/>
      <c r="H46" s="18"/>
      <c r="I46" s="18"/>
      <c r="J46" s="18"/>
      <c r="K46" s="18"/>
      <c r="L46" s="18"/>
      <c r="M46" s="18"/>
      <c r="N46" s="18"/>
      <c r="O46" s="18"/>
      <c r="P46" s="18"/>
      <c r="Q46" s="18"/>
      <c r="R46" s="18"/>
      <c r="S46" s="18"/>
      <c r="T46" s="18"/>
      <c r="U46" s="18"/>
    </row>
    <row r="47" spans="1:21" ht="25.2" customHeight="1" x14ac:dyDescent="0.2">
      <c r="A47" s="18"/>
      <c r="B47" s="18"/>
      <c r="C47" s="18"/>
      <c r="D47" s="18"/>
      <c r="E47" s="18"/>
      <c r="F47" s="18"/>
      <c r="G47" s="18"/>
      <c r="H47" s="18"/>
      <c r="I47" s="18"/>
      <c r="J47" s="18"/>
      <c r="K47" s="18"/>
      <c r="L47" s="18"/>
      <c r="M47" s="18"/>
      <c r="N47" s="18"/>
      <c r="O47" s="18"/>
      <c r="P47" s="18"/>
      <c r="Q47" s="18"/>
      <c r="R47" s="18"/>
      <c r="S47" s="18"/>
      <c r="T47" s="18"/>
      <c r="U47" s="18"/>
    </row>
    <row r="48" spans="1:21" ht="25.2" customHeight="1" x14ac:dyDescent="0.2">
      <c r="A48" s="18"/>
      <c r="B48" s="18"/>
      <c r="C48" s="18"/>
      <c r="D48" s="18"/>
      <c r="E48" s="18"/>
      <c r="F48" s="18"/>
      <c r="G48" s="18"/>
      <c r="H48" s="18"/>
      <c r="I48" s="18"/>
      <c r="J48" s="18"/>
      <c r="K48" s="18"/>
      <c r="L48" s="18"/>
      <c r="M48" s="18"/>
      <c r="N48" s="18"/>
      <c r="O48" s="18"/>
      <c r="P48" s="18"/>
      <c r="Q48" s="18"/>
      <c r="R48" s="18"/>
      <c r="S48" s="18"/>
      <c r="T48" s="18"/>
      <c r="U48" s="18"/>
    </row>
    <row r="49" spans="1:21" ht="25.2" customHeight="1" x14ac:dyDescent="0.2">
      <c r="A49" s="18"/>
      <c r="B49" s="18"/>
      <c r="C49" s="18"/>
      <c r="D49" s="18"/>
      <c r="E49" s="18"/>
      <c r="F49" s="18"/>
      <c r="G49" s="18"/>
      <c r="H49" s="18"/>
      <c r="I49" s="18"/>
      <c r="J49" s="18"/>
      <c r="K49" s="18"/>
      <c r="L49" s="18"/>
      <c r="M49" s="18"/>
      <c r="N49" s="18"/>
      <c r="O49" s="18"/>
      <c r="P49" s="18"/>
      <c r="Q49" s="18"/>
      <c r="R49" s="18"/>
      <c r="S49" s="18"/>
      <c r="T49" s="18"/>
      <c r="U49" s="18"/>
    </row>
    <row r="50" spans="1:21" ht="25.2" customHeight="1" x14ac:dyDescent="0.2">
      <c r="A50" s="18"/>
      <c r="B50" s="18"/>
      <c r="C50" s="18"/>
      <c r="D50" s="18"/>
      <c r="E50" s="18"/>
      <c r="F50" s="18"/>
      <c r="G50" s="18"/>
      <c r="H50" s="18"/>
      <c r="I50" s="18"/>
      <c r="J50" s="18"/>
      <c r="K50" s="18"/>
      <c r="L50" s="18"/>
      <c r="M50" s="18"/>
      <c r="N50" s="18"/>
      <c r="O50" s="18"/>
      <c r="P50" s="18"/>
      <c r="Q50" s="18"/>
      <c r="R50" s="18"/>
      <c r="S50" s="18"/>
      <c r="T50" s="18"/>
      <c r="U50" s="18"/>
    </row>
    <row r="51" spans="1:21" ht="25.2" customHeight="1" x14ac:dyDescent="0.2">
      <c r="A51" s="18"/>
      <c r="B51" s="18"/>
      <c r="C51" s="18"/>
      <c r="D51" s="18"/>
      <c r="E51" s="18"/>
      <c r="F51" s="18"/>
      <c r="G51" s="18"/>
      <c r="H51" s="18"/>
      <c r="I51" s="18"/>
      <c r="J51" s="18"/>
      <c r="K51" s="18"/>
      <c r="L51" s="18"/>
      <c r="M51" s="18"/>
      <c r="N51" s="18"/>
      <c r="O51" s="18"/>
      <c r="P51" s="18"/>
      <c r="Q51" s="18"/>
      <c r="R51" s="18"/>
      <c r="S51" s="18"/>
      <c r="T51" s="18"/>
      <c r="U51" s="18"/>
    </row>
    <row r="52" spans="1:21" ht="25.2" customHeight="1" x14ac:dyDescent="0.2">
      <c r="A52" s="18"/>
      <c r="B52" s="18"/>
      <c r="C52" s="18"/>
      <c r="D52" s="18"/>
      <c r="E52" s="18"/>
      <c r="F52" s="18"/>
      <c r="G52" s="18"/>
      <c r="H52" s="18"/>
      <c r="I52" s="18"/>
      <c r="J52" s="18"/>
      <c r="K52" s="18"/>
      <c r="L52" s="18"/>
      <c r="M52" s="18"/>
      <c r="N52" s="18"/>
      <c r="O52" s="18"/>
      <c r="P52" s="18"/>
      <c r="Q52" s="18"/>
      <c r="R52" s="18"/>
      <c r="S52" s="18"/>
      <c r="T52" s="18"/>
      <c r="U52" s="18"/>
    </row>
    <row r="53" spans="1:21" ht="25.2" customHeight="1" x14ac:dyDescent="0.2">
      <c r="A53" s="18"/>
      <c r="B53" s="18"/>
      <c r="C53" s="18"/>
      <c r="D53" s="18"/>
      <c r="E53" s="18"/>
      <c r="F53" s="18"/>
      <c r="G53" s="18"/>
      <c r="H53" s="18"/>
      <c r="I53" s="18"/>
      <c r="J53" s="18"/>
      <c r="K53" s="18"/>
      <c r="L53" s="18"/>
      <c r="M53" s="18"/>
      <c r="N53" s="18"/>
      <c r="O53" s="18"/>
      <c r="P53" s="18"/>
      <c r="Q53" s="18"/>
      <c r="R53" s="18"/>
      <c r="S53" s="18"/>
      <c r="T53" s="18"/>
      <c r="U53" s="18"/>
    </row>
    <row r="54" spans="1:21" ht="25.2" customHeight="1" x14ac:dyDescent="0.2">
      <c r="A54" s="18"/>
      <c r="B54" s="18"/>
      <c r="C54" s="18"/>
      <c r="D54" s="18"/>
      <c r="E54" s="18"/>
      <c r="F54" s="18"/>
      <c r="G54" s="18"/>
      <c r="H54" s="18"/>
      <c r="I54" s="18"/>
      <c r="J54" s="18"/>
      <c r="K54" s="18"/>
      <c r="L54" s="18"/>
      <c r="M54" s="18"/>
      <c r="N54" s="18"/>
      <c r="O54" s="18"/>
      <c r="P54" s="18"/>
      <c r="Q54" s="18"/>
      <c r="R54" s="18"/>
      <c r="S54" s="18"/>
      <c r="T54" s="18"/>
      <c r="U54" s="18"/>
    </row>
    <row r="55" spans="1:21" ht="25.2" customHeight="1" x14ac:dyDescent="0.2">
      <c r="A55" s="18"/>
      <c r="B55" s="18"/>
      <c r="C55" s="18"/>
      <c r="D55" s="18"/>
      <c r="E55" s="18"/>
      <c r="F55" s="18"/>
      <c r="G55" s="18"/>
      <c r="H55" s="18"/>
      <c r="I55" s="18"/>
      <c r="J55" s="18"/>
      <c r="K55" s="18"/>
      <c r="L55" s="18"/>
      <c r="M55" s="18"/>
      <c r="N55" s="18"/>
      <c r="O55" s="18"/>
      <c r="P55" s="18"/>
      <c r="Q55" s="18"/>
      <c r="R55" s="18"/>
      <c r="S55" s="18"/>
      <c r="T55" s="18"/>
      <c r="U55" s="18"/>
    </row>
    <row r="56" spans="1:21" ht="25.2" customHeight="1" x14ac:dyDescent="0.2">
      <c r="A56" s="18"/>
      <c r="B56" s="18"/>
      <c r="C56" s="18"/>
      <c r="D56" s="18"/>
      <c r="E56" s="18"/>
      <c r="F56" s="18"/>
      <c r="G56" s="18"/>
      <c r="H56" s="18"/>
      <c r="I56" s="18"/>
      <c r="J56" s="18"/>
      <c r="K56" s="18"/>
      <c r="L56" s="18"/>
      <c r="M56" s="18"/>
      <c r="N56" s="18"/>
      <c r="O56" s="18"/>
      <c r="P56" s="18"/>
      <c r="Q56" s="18"/>
      <c r="R56" s="18"/>
      <c r="S56" s="18"/>
      <c r="T56" s="18"/>
      <c r="U56" s="18"/>
    </row>
    <row r="57" spans="1:21" ht="25.2" customHeight="1" x14ac:dyDescent="0.2">
      <c r="A57" s="18"/>
      <c r="B57" s="18"/>
      <c r="C57" s="18"/>
      <c r="D57" s="18"/>
      <c r="E57" s="18"/>
      <c r="F57" s="18"/>
      <c r="G57" s="18"/>
      <c r="H57" s="18"/>
      <c r="I57" s="18"/>
      <c r="J57" s="18"/>
      <c r="K57" s="18"/>
      <c r="L57" s="18"/>
      <c r="M57" s="18"/>
      <c r="N57" s="18"/>
      <c r="O57" s="18"/>
      <c r="P57" s="18"/>
      <c r="Q57" s="18"/>
      <c r="R57" s="18"/>
      <c r="S57" s="18"/>
      <c r="T57" s="18"/>
      <c r="U57" s="18"/>
    </row>
    <row r="58" spans="1:21" ht="25.2" customHeight="1" x14ac:dyDescent="0.2">
      <c r="A58" s="18"/>
      <c r="B58" s="18"/>
      <c r="C58" s="18"/>
      <c r="D58" s="18"/>
      <c r="E58" s="18"/>
      <c r="F58" s="18"/>
      <c r="G58" s="18"/>
      <c r="H58" s="18"/>
      <c r="I58" s="18"/>
      <c r="J58" s="18"/>
      <c r="K58" s="18"/>
      <c r="L58" s="18"/>
      <c r="M58" s="18"/>
      <c r="N58" s="18"/>
      <c r="O58" s="18"/>
      <c r="P58" s="18"/>
      <c r="Q58" s="18"/>
      <c r="R58" s="18"/>
      <c r="S58" s="18"/>
      <c r="T58" s="18"/>
      <c r="U58" s="18"/>
    </row>
    <row r="59" spans="1:21" ht="25.2" customHeight="1" x14ac:dyDescent="0.2">
      <c r="A59" s="18"/>
      <c r="B59" s="18"/>
      <c r="C59" s="18"/>
      <c r="D59" s="18"/>
      <c r="E59" s="18"/>
      <c r="F59" s="18"/>
      <c r="G59" s="18"/>
      <c r="H59" s="18"/>
      <c r="I59" s="18"/>
      <c r="J59" s="18"/>
      <c r="K59" s="18"/>
      <c r="L59" s="18"/>
      <c r="M59" s="18"/>
      <c r="N59" s="18"/>
      <c r="O59" s="18"/>
      <c r="P59" s="18"/>
      <c r="Q59" s="18"/>
      <c r="R59" s="18"/>
      <c r="S59" s="18"/>
      <c r="T59" s="18"/>
      <c r="U59" s="18"/>
    </row>
    <row r="60" spans="1:21" ht="25.2" customHeight="1" x14ac:dyDescent="0.2">
      <c r="A60" s="18"/>
      <c r="B60" s="18"/>
      <c r="C60" s="18"/>
      <c r="D60" s="18"/>
      <c r="E60" s="18"/>
      <c r="F60" s="18"/>
      <c r="G60" s="18"/>
      <c r="H60" s="18"/>
      <c r="I60" s="18"/>
      <c r="J60" s="18"/>
      <c r="K60" s="18"/>
      <c r="L60" s="18"/>
      <c r="M60" s="18"/>
      <c r="N60" s="18"/>
      <c r="O60" s="18"/>
      <c r="P60" s="18"/>
      <c r="Q60" s="18"/>
      <c r="R60" s="18"/>
      <c r="S60" s="18"/>
      <c r="T60" s="18"/>
      <c r="U60" s="18"/>
    </row>
    <row r="61" spans="1:21" ht="25.2" customHeight="1" x14ac:dyDescent="0.2">
      <c r="A61" s="18"/>
      <c r="B61" s="18"/>
      <c r="C61" s="18"/>
      <c r="D61" s="18"/>
      <c r="E61" s="18"/>
      <c r="F61" s="18"/>
      <c r="G61" s="18"/>
      <c r="H61" s="18"/>
      <c r="I61" s="18"/>
      <c r="J61" s="18"/>
      <c r="K61" s="18"/>
      <c r="L61" s="18"/>
      <c r="M61" s="18"/>
      <c r="N61" s="18"/>
      <c r="O61" s="18"/>
      <c r="P61" s="18"/>
      <c r="Q61" s="18"/>
      <c r="R61" s="18"/>
      <c r="S61" s="18"/>
      <c r="T61" s="18"/>
      <c r="U61" s="18"/>
    </row>
    <row r="62" spans="1:21" ht="25.2" customHeight="1" x14ac:dyDescent="0.2">
      <c r="A62" s="18"/>
      <c r="B62" s="18"/>
      <c r="C62" s="18"/>
      <c r="D62" s="18"/>
      <c r="E62" s="18"/>
      <c r="F62" s="18"/>
      <c r="G62" s="18"/>
      <c r="H62" s="18"/>
      <c r="I62" s="18"/>
      <c r="J62" s="18"/>
      <c r="K62" s="18"/>
      <c r="L62" s="18"/>
      <c r="M62" s="18"/>
      <c r="N62" s="18"/>
      <c r="O62" s="18"/>
      <c r="P62" s="18"/>
      <c r="Q62" s="18"/>
      <c r="R62" s="18"/>
      <c r="S62" s="18"/>
      <c r="T62" s="18"/>
      <c r="U62" s="18"/>
    </row>
    <row r="63" spans="1:21" ht="25.2" customHeight="1" x14ac:dyDescent="0.2">
      <c r="A63" s="18"/>
      <c r="B63" s="18"/>
      <c r="C63" s="18"/>
      <c r="D63" s="18"/>
      <c r="E63" s="18"/>
      <c r="F63" s="18"/>
      <c r="G63" s="18"/>
      <c r="H63" s="18"/>
      <c r="I63" s="18"/>
      <c r="J63" s="18"/>
      <c r="K63" s="18"/>
      <c r="L63" s="18"/>
      <c r="M63" s="18"/>
      <c r="N63" s="18"/>
      <c r="O63" s="18"/>
      <c r="P63" s="18"/>
      <c r="Q63" s="18"/>
      <c r="R63" s="18"/>
      <c r="S63" s="18"/>
      <c r="T63" s="18"/>
      <c r="U63" s="18"/>
    </row>
    <row r="64" spans="1:21" ht="25.2" customHeight="1" x14ac:dyDescent="0.2">
      <c r="A64" s="18"/>
      <c r="B64" s="18"/>
      <c r="C64" s="18"/>
      <c r="D64" s="18"/>
      <c r="E64" s="18"/>
      <c r="F64" s="18"/>
      <c r="G64" s="18"/>
      <c r="H64" s="18"/>
      <c r="I64" s="18"/>
      <c r="J64" s="18"/>
      <c r="K64" s="18"/>
      <c r="L64" s="18"/>
      <c r="M64" s="18"/>
      <c r="N64" s="18"/>
      <c r="O64" s="18"/>
      <c r="P64" s="18"/>
      <c r="Q64" s="18"/>
      <c r="R64" s="18"/>
      <c r="S64" s="18"/>
      <c r="T64" s="18"/>
      <c r="U64" s="18"/>
    </row>
    <row r="65" spans="1:21" ht="25.2" customHeight="1" x14ac:dyDescent="0.2">
      <c r="A65" s="18"/>
      <c r="B65" s="18"/>
      <c r="C65" s="18"/>
      <c r="D65" s="18"/>
      <c r="E65" s="18"/>
      <c r="F65" s="18"/>
      <c r="G65" s="18"/>
      <c r="H65" s="18"/>
      <c r="I65" s="18"/>
      <c r="J65" s="18"/>
      <c r="K65" s="18"/>
      <c r="L65" s="18"/>
      <c r="M65" s="18"/>
      <c r="N65" s="18"/>
      <c r="O65" s="18"/>
      <c r="P65" s="18"/>
      <c r="Q65" s="18"/>
      <c r="R65" s="18"/>
      <c r="S65" s="18"/>
      <c r="T65" s="18"/>
      <c r="U65" s="18"/>
    </row>
    <row r="66" spans="1:21" ht="25.2" customHeight="1" x14ac:dyDescent="0.2">
      <c r="A66" s="18"/>
      <c r="B66" s="18"/>
      <c r="C66" s="18"/>
      <c r="D66" s="18"/>
      <c r="E66" s="18"/>
      <c r="F66" s="18"/>
      <c r="G66" s="18"/>
      <c r="H66" s="18"/>
      <c r="I66" s="18"/>
      <c r="J66" s="18"/>
      <c r="K66" s="18"/>
      <c r="L66" s="18"/>
      <c r="M66" s="18"/>
      <c r="N66" s="18"/>
      <c r="O66" s="18"/>
      <c r="P66" s="18"/>
      <c r="Q66" s="18"/>
      <c r="R66" s="18"/>
      <c r="S66" s="18"/>
      <c r="T66" s="18"/>
      <c r="U66" s="18"/>
    </row>
    <row r="67" spans="1:21" ht="25.2" customHeight="1" x14ac:dyDescent="0.2">
      <c r="A67" s="18"/>
      <c r="B67" s="18"/>
      <c r="C67" s="18"/>
      <c r="D67" s="18"/>
      <c r="E67" s="18"/>
      <c r="F67" s="18"/>
      <c r="G67" s="18"/>
      <c r="H67" s="18"/>
      <c r="I67" s="18"/>
      <c r="J67" s="18"/>
      <c r="K67" s="18"/>
      <c r="L67" s="18"/>
      <c r="M67" s="18"/>
      <c r="N67" s="18"/>
      <c r="O67" s="18"/>
      <c r="P67" s="18"/>
      <c r="Q67" s="18"/>
      <c r="R67" s="18"/>
      <c r="S67" s="18"/>
      <c r="T67" s="18"/>
      <c r="U67" s="18"/>
    </row>
    <row r="68" spans="1:21" ht="25.2" customHeight="1" x14ac:dyDescent="0.2">
      <c r="A68" s="18"/>
      <c r="B68" s="18"/>
      <c r="C68" s="18"/>
      <c r="D68" s="18"/>
      <c r="E68" s="18"/>
      <c r="F68" s="18"/>
      <c r="G68" s="18"/>
      <c r="H68" s="18"/>
      <c r="I68" s="18"/>
      <c r="J68" s="18"/>
      <c r="K68" s="18"/>
      <c r="L68" s="18"/>
      <c r="M68" s="18"/>
      <c r="N68" s="18"/>
      <c r="O68" s="18"/>
      <c r="P68" s="18"/>
      <c r="Q68" s="18"/>
      <c r="R68" s="18"/>
      <c r="S68" s="18"/>
      <c r="T68" s="18"/>
      <c r="U68" s="18"/>
    </row>
    <row r="69" spans="1:21" ht="25.2" customHeight="1" x14ac:dyDescent="0.2">
      <c r="A69" s="18"/>
      <c r="B69" s="18"/>
      <c r="C69" s="18"/>
      <c r="D69" s="18"/>
      <c r="E69" s="18"/>
      <c r="F69" s="18"/>
      <c r="G69" s="18"/>
      <c r="H69" s="18"/>
      <c r="I69" s="18"/>
      <c r="J69" s="18"/>
      <c r="K69" s="18"/>
      <c r="L69" s="18"/>
      <c r="M69" s="18"/>
      <c r="N69" s="18"/>
      <c r="O69" s="18"/>
      <c r="P69" s="18"/>
      <c r="Q69" s="18"/>
      <c r="R69" s="18"/>
      <c r="S69" s="18"/>
      <c r="T69" s="18"/>
      <c r="U69" s="18"/>
    </row>
    <row r="70" spans="1:21" ht="25.2" customHeight="1" x14ac:dyDescent="0.2">
      <c r="A70" s="18"/>
      <c r="B70" s="18"/>
      <c r="C70" s="18"/>
      <c r="D70" s="18"/>
      <c r="E70" s="18"/>
      <c r="F70" s="18"/>
      <c r="G70" s="18"/>
      <c r="H70" s="18"/>
      <c r="I70" s="18"/>
      <c r="J70" s="18"/>
      <c r="K70" s="18"/>
      <c r="L70" s="18"/>
      <c r="M70" s="18"/>
      <c r="N70" s="18"/>
      <c r="O70" s="18"/>
      <c r="P70" s="18"/>
      <c r="Q70" s="18"/>
      <c r="R70" s="18"/>
      <c r="S70" s="18"/>
      <c r="T70" s="18"/>
      <c r="U70" s="18"/>
    </row>
    <row r="71" spans="1:21" ht="25.2" customHeight="1" x14ac:dyDescent="0.2">
      <c r="A71" s="18"/>
      <c r="B71" s="18"/>
      <c r="C71" s="18"/>
      <c r="D71" s="18"/>
      <c r="E71" s="18"/>
      <c r="F71" s="18"/>
      <c r="G71" s="18"/>
      <c r="H71" s="18"/>
      <c r="I71" s="18"/>
      <c r="J71" s="18"/>
      <c r="K71" s="18"/>
      <c r="L71" s="18"/>
      <c r="M71" s="18"/>
      <c r="N71" s="18"/>
      <c r="O71" s="18"/>
      <c r="P71" s="18"/>
      <c r="Q71" s="18"/>
      <c r="R71" s="18"/>
      <c r="S71" s="18"/>
      <c r="T71" s="18"/>
      <c r="U71" s="18"/>
    </row>
    <row r="72" spans="1:21" ht="25.2" customHeight="1" x14ac:dyDescent="0.2">
      <c r="A72" s="18"/>
      <c r="B72" s="18"/>
      <c r="C72" s="18"/>
      <c r="D72" s="18"/>
      <c r="E72" s="18"/>
      <c r="F72" s="18"/>
      <c r="G72" s="18"/>
      <c r="H72" s="18"/>
      <c r="I72" s="18"/>
      <c r="J72" s="18"/>
      <c r="K72" s="18"/>
      <c r="L72" s="18"/>
      <c r="M72" s="18"/>
      <c r="N72" s="18"/>
      <c r="O72" s="18"/>
      <c r="P72" s="18"/>
      <c r="Q72" s="18"/>
      <c r="R72" s="18"/>
      <c r="S72" s="18"/>
      <c r="T72" s="18"/>
      <c r="U72" s="18"/>
    </row>
    <row r="73" spans="1:21" ht="25.2" customHeight="1" x14ac:dyDescent="0.2">
      <c r="A73" s="18"/>
      <c r="B73" s="18"/>
      <c r="C73" s="18"/>
      <c r="D73" s="18"/>
      <c r="E73" s="18"/>
      <c r="F73" s="18"/>
      <c r="G73" s="18"/>
      <c r="H73" s="18"/>
      <c r="I73" s="18"/>
      <c r="J73" s="18"/>
      <c r="K73" s="18"/>
      <c r="L73" s="18"/>
      <c r="M73" s="18"/>
      <c r="N73" s="18"/>
      <c r="O73" s="18"/>
      <c r="P73" s="18"/>
      <c r="Q73" s="18"/>
      <c r="R73" s="18"/>
      <c r="S73" s="18"/>
      <c r="T73" s="18"/>
      <c r="U73" s="18"/>
    </row>
    <row r="74" spans="1:21" ht="25.2" customHeight="1" x14ac:dyDescent="0.2">
      <c r="A74" s="18"/>
      <c r="B74" s="18"/>
      <c r="C74" s="18"/>
      <c r="D74" s="18"/>
      <c r="E74" s="18"/>
      <c r="F74" s="18"/>
      <c r="G74" s="18"/>
      <c r="H74" s="18"/>
      <c r="I74" s="18"/>
      <c r="J74" s="18"/>
      <c r="K74" s="18"/>
      <c r="L74" s="18"/>
      <c r="M74" s="18"/>
      <c r="N74" s="18"/>
      <c r="O74" s="18"/>
      <c r="P74" s="18"/>
      <c r="Q74" s="18"/>
      <c r="R74" s="18"/>
      <c r="S74" s="18"/>
      <c r="T74" s="18"/>
      <c r="U74" s="18"/>
    </row>
    <row r="75" spans="1:21" ht="25.2" customHeight="1" x14ac:dyDescent="0.2">
      <c r="A75" s="18"/>
      <c r="B75" s="18"/>
      <c r="C75" s="18"/>
      <c r="D75" s="18"/>
      <c r="E75" s="18"/>
      <c r="F75" s="18"/>
      <c r="G75" s="18"/>
      <c r="H75" s="18"/>
      <c r="I75" s="18"/>
      <c r="J75" s="18"/>
      <c r="K75" s="18"/>
      <c r="L75" s="18"/>
      <c r="M75" s="18"/>
      <c r="N75" s="18"/>
      <c r="O75" s="18"/>
      <c r="P75" s="18"/>
      <c r="Q75" s="18"/>
      <c r="R75" s="18"/>
      <c r="S75" s="18"/>
      <c r="T75" s="18"/>
      <c r="U75" s="18"/>
    </row>
    <row r="76" spans="1:21" ht="25.2" customHeight="1" x14ac:dyDescent="0.2">
      <c r="A76" s="18"/>
      <c r="B76" s="18"/>
      <c r="C76" s="18"/>
      <c r="D76" s="18"/>
      <c r="E76" s="18"/>
      <c r="F76" s="18"/>
      <c r="G76" s="18"/>
      <c r="H76" s="18"/>
      <c r="I76" s="18"/>
      <c r="J76" s="18"/>
      <c r="K76" s="18"/>
      <c r="L76" s="18"/>
      <c r="M76" s="18"/>
      <c r="N76" s="18"/>
      <c r="O76" s="18"/>
      <c r="P76" s="18"/>
      <c r="Q76" s="18"/>
      <c r="R76" s="18"/>
      <c r="S76" s="18"/>
      <c r="T76" s="18"/>
      <c r="U76" s="18"/>
    </row>
    <row r="77" spans="1:21" ht="25.2" customHeight="1" x14ac:dyDescent="0.2">
      <c r="A77" s="18"/>
      <c r="B77" s="18"/>
      <c r="C77" s="18"/>
      <c r="D77" s="18"/>
      <c r="E77" s="18"/>
      <c r="F77" s="18"/>
      <c r="G77" s="18"/>
      <c r="H77" s="18"/>
      <c r="I77" s="18"/>
      <c r="J77" s="18"/>
      <c r="K77" s="18"/>
      <c r="L77" s="18"/>
      <c r="M77" s="18"/>
      <c r="N77" s="18"/>
      <c r="O77" s="18"/>
      <c r="P77" s="18"/>
      <c r="Q77" s="18"/>
      <c r="R77" s="18"/>
      <c r="S77" s="18"/>
      <c r="T77" s="18"/>
      <c r="U77" s="18"/>
    </row>
    <row r="78" spans="1:21" ht="25.2" customHeight="1" x14ac:dyDescent="0.2">
      <c r="A78" s="18"/>
      <c r="B78" s="18"/>
      <c r="C78" s="18"/>
      <c r="D78" s="18"/>
      <c r="E78" s="18"/>
      <c r="F78" s="18"/>
      <c r="G78" s="18"/>
      <c r="H78" s="18"/>
      <c r="I78" s="18"/>
      <c r="J78" s="18"/>
      <c r="K78" s="18"/>
      <c r="L78" s="18"/>
      <c r="M78" s="18"/>
      <c r="N78" s="18"/>
      <c r="O78" s="18"/>
      <c r="P78" s="18"/>
      <c r="Q78" s="18"/>
      <c r="R78" s="18"/>
      <c r="S78" s="18"/>
      <c r="T78" s="18"/>
      <c r="U78" s="18"/>
    </row>
    <row r="79" spans="1:21" ht="25.2" customHeight="1" x14ac:dyDescent="0.2">
      <c r="A79" s="18"/>
      <c r="B79" s="18"/>
      <c r="C79" s="18"/>
      <c r="D79" s="18"/>
      <c r="E79" s="18"/>
      <c r="F79" s="18"/>
      <c r="G79" s="18"/>
      <c r="H79" s="18"/>
      <c r="I79" s="18"/>
      <c r="J79" s="18"/>
      <c r="K79" s="18"/>
      <c r="L79" s="18"/>
      <c r="M79" s="18"/>
      <c r="N79" s="18"/>
      <c r="O79" s="18"/>
      <c r="P79" s="18"/>
      <c r="Q79" s="18"/>
      <c r="R79" s="18"/>
      <c r="S79" s="18"/>
      <c r="T79" s="18"/>
      <c r="U79" s="18"/>
    </row>
    <row r="80" spans="1:21" ht="25.2" customHeight="1" x14ac:dyDescent="0.2">
      <c r="A80" s="18"/>
      <c r="B80" s="18"/>
      <c r="C80" s="18"/>
      <c r="D80" s="18"/>
      <c r="E80" s="18"/>
      <c r="F80" s="18"/>
      <c r="G80" s="18"/>
      <c r="H80" s="18"/>
      <c r="I80" s="18"/>
      <c r="J80" s="18"/>
      <c r="K80" s="18"/>
      <c r="L80" s="18"/>
      <c r="M80" s="18"/>
      <c r="N80" s="18"/>
      <c r="O80" s="18"/>
      <c r="P80" s="18"/>
      <c r="Q80" s="18"/>
      <c r="R80" s="18"/>
      <c r="S80" s="18"/>
      <c r="T80" s="18"/>
      <c r="U80" s="18"/>
    </row>
    <row r="81" spans="1:21" ht="25.2" customHeight="1" x14ac:dyDescent="0.2">
      <c r="A81" s="18"/>
      <c r="B81" s="18"/>
      <c r="C81" s="18"/>
      <c r="D81" s="18"/>
      <c r="E81" s="18"/>
      <c r="F81" s="18"/>
      <c r="G81" s="18"/>
      <c r="H81" s="18"/>
      <c r="I81" s="18"/>
      <c r="J81" s="18"/>
      <c r="K81" s="18"/>
      <c r="L81" s="18"/>
      <c r="M81" s="18"/>
      <c r="N81" s="18"/>
      <c r="O81" s="18"/>
      <c r="P81" s="18"/>
      <c r="Q81" s="18"/>
      <c r="R81" s="18"/>
      <c r="S81" s="18"/>
      <c r="T81" s="18"/>
      <c r="U81" s="18"/>
    </row>
    <row r="82" spans="1:21" ht="25.2" customHeight="1" x14ac:dyDescent="0.2">
      <c r="A82" s="18"/>
      <c r="B82" s="18"/>
      <c r="C82" s="18"/>
      <c r="D82" s="18"/>
      <c r="E82" s="18"/>
      <c r="F82" s="18"/>
      <c r="G82" s="18"/>
      <c r="H82" s="18"/>
      <c r="I82" s="18"/>
      <c r="J82" s="18"/>
      <c r="K82" s="18"/>
      <c r="L82" s="18"/>
      <c r="M82" s="18"/>
      <c r="N82" s="18"/>
      <c r="O82" s="18"/>
      <c r="P82" s="18"/>
      <c r="Q82" s="18"/>
      <c r="R82" s="18"/>
      <c r="S82" s="18"/>
      <c r="T82" s="18"/>
      <c r="U82" s="18"/>
    </row>
    <row r="83" spans="1:21" ht="25.2" customHeight="1" x14ac:dyDescent="0.2">
      <c r="A83" s="18"/>
      <c r="B83" s="18"/>
      <c r="C83" s="18"/>
      <c r="D83" s="18"/>
      <c r="E83" s="18"/>
      <c r="F83" s="18"/>
      <c r="G83" s="18"/>
      <c r="H83" s="18"/>
      <c r="I83" s="18"/>
      <c r="J83" s="18"/>
      <c r="K83" s="18"/>
      <c r="L83" s="18"/>
      <c r="M83" s="18"/>
      <c r="N83" s="18"/>
      <c r="O83" s="18"/>
      <c r="P83" s="18"/>
      <c r="Q83" s="18"/>
      <c r="R83" s="18"/>
      <c r="S83" s="18"/>
      <c r="T83" s="18"/>
      <c r="U83" s="18"/>
    </row>
    <row r="84" spans="1:21" ht="25.2" customHeight="1" x14ac:dyDescent="0.2">
      <c r="A84" s="18"/>
      <c r="B84" s="18"/>
      <c r="C84" s="18"/>
      <c r="D84" s="18"/>
      <c r="E84" s="18"/>
      <c r="F84" s="18"/>
      <c r="G84" s="18"/>
      <c r="H84" s="18"/>
      <c r="I84" s="18"/>
      <c r="J84" s="18"/>
      <c r="K84" s="18"/>
      <c r="L84" s="18"/>
      <c r="M84" s="18"/>
      <c r="N84" s="18"/>
      <c r="O84" s="18"/>
      <c r="P84" s="18"/>
      <c r="Q84" s="18"/>
      <c r="R84" s="18"/>
      <c r="S84" s="18"/>
      <c r="T84" s="18"/>
      <c r="U84" s="18"/>
    </row>
    <row r="85" spans="1:21" ht="25.2" customHeight="1" x14ac:dyDescent="0.2">
      <c r="A85" s="18"/>
      <c r="B85" s="18"/>
      <c r="C85" s="18"/>
      <c r="D85" s="18"/>
      <c r="E85" s="18"/>
      <c r="F85" s="18"/>
      <c r="G85" s="18"/>
      <c r="H85" s="18"/>
      <c r="I85" s="18"/>
      <c r="J85" s="18"/>
      <c r="K85" s="18"/>
      <c r="L85" s="18"/>
      <c r="M85" s="18"/>
      <c r="N85" s="18"/>
      <c r="O85" s="18"/>
      <c r="P85" s="18"/>
      <c r="Q85" s="18"/>
      <c r="R85" s="18"/>
      <c r="S85" s="18"/>
      <c r="T85" s="18"/>
      <c r="U85" s="18"/>
    </row>
    <row r="86" spans="1:21" ht="25.2" customHeight="1" x14ac:dyDescent="0.2">
      <c r="A86" s="18"/>
      <c r="B86" s="18"/>
      <c r="C86" s="18"/>
      <c r="D86" s="18"/>
      <c r="E86" s="18"/>
      <c r="F86" s="18"/>
      <c r="G86" s="18"/>
      <c r="H86" s="18"/>
      <c r="I86" s="18"/>
      <c r="J86" s="18"/>
      <c r="K86" s="18"/>
      <c r="L86" s="18"/>
      <c r="M86" s="18"/>
      <c r="N86" s="18"/>
      <c r="O86" s="18"/>
      <c r="P86" s="18"/>
      <c r="Q86" s="18"/>
      <c r="R86" s="18"/>
      <c r="S86" s="18"/>
      <c r="T86" s="18"/>
      <c r="U86" s="18"/>
    </row>
    <row r="87" spans="1:21" ht="25.2" customHeight="1" x14ac:dyDescent="0.2">
      <c r="A87" s="18"/>
      <c r="B87" s="18"/>
      <c r="C87" s="18"/>
      <c r="D87" s="18"/>
      <c r="E87" s="18"/>
      <c r="F87" s="18"/>
      <c r="G87" s="18"/>
      <c r="H87" s="18"/>
      <c r="I87" s="18"/>
      <c r="J87" s="18"/>
      <c r="K87" s="18"/>
      <c r="L87" s="18"/>
      <c r="M87" s="18"/>
      <c r="N87" s="18"/>
      <c r="O87" s="18"/>
      <c r="P87" s="18"/>
      <c r="Q87" s="18"/>
      <c r="R87" s="18"/>
      <c r="S87" s="18"/>
      <c r="T87" s="18"/>
      <c r="U87" s="18"/>
    </row>
    <row r="88" spans="1:21" ht="25.2" customHeight="1" x14ac:dyDescent="0.2">
      <c r="A88" s="18"/>
      <c r="B88" s="18"/>
      <c r="C88" s="18"/>
      <c r="D88" s="18"/>
      <c r="E88" s="18"/>
      <c r="F88" s="18"/>
      <c r="G88" s="18"/>
      <c r="H88" s="18"/>
      <c r="I88" s="18"/>
      <c r="J88" s="18"/>
      <c r="K88" s="18"/>
      <c r="L88" s="18"/>
      <c r="M88" s="18"/>
      <c r="N88" s="18"/>
      <c r="O88" s="18"/>
      <c r="P88" s="18"/>
      <c r="Q88" s="18"/>
      <c r="R88" s="18"/>
      <c r="S88" s="18"/>
      <c r="T88" s="18"/>
      <c r="U88" s="18"/>
    </row>
    <row r="89" spans="1:21" ht="25.2" customHeight="1" x14ac:dyDescent="0.2">
      <c r="A89" s="18"/>
      <c r="B89" s="18"/>
      <c r="C89" s="18"/>
      <c r="D89" s="18"/>
      <c r="E89" s="18"/>
      <c r="F89" s="18"/>
      <c r="G89" s="18"/>
      <c r="H89" s="18"/>
      <c r="I89" s="18"/>
      <c r="J89" s="18"/>
      <c r="K89" s="18"/>
      <c r="L89" s="18"/>
      <c r="M89" s="18"/>
      <c r="N89" s="18"/>
      <c r="O89" s="18"/>
      <c r="P89" s="18"/>
      <c r="Q89" s="18"/>
      <c r="R89" s="18"/>
      <c r="S89" s="18"/>
      <c r="T89" s="18"/>
      <c r="U89" s="18"/>
    </row>
    <row r="90" spans="1:21" ht="25.2" customHeight="1" x14ac:dyDescent="0.2">
      <c r="A90" s="18"/>
      <c r="B90" s="18"/>
      <c r="C90" s="18"/>
      <c r="D90" s="18"/>
      <c r="E90" s="18"/>
      <c r="F90" s="18"/>
      <c r="G90" s="18"/>
      <c r="H90" s="18"/>
      <c r="I90" s="18"/>
      <c r="J90" s="18"/>
      <c r="K90" s="18"/>
      <c r="L90" s="18"/>
      <c r="M90" s="18"/>
      <c r="N90" s="18"/>
      <c r="O90" s="18"/>
      <c r="P90" s="18"/>
      <c r="Q90" s="18"/>
      <c r="R90" s="18"/>
      <c r="S90" s="18"/>
      <c r="T90" s="18"/>
      <c r="U90" s="18"/>
    </row>
    <row r="91" spans="1:21" ht="25.2" customHeight="1" x14ac:dyDescent="0.2">
      <c r="A91" s="18"/>
      <c r="B91" s="18"/>
      <c r="C91" s="18"/>
      <c r="D91" s="18"/>
      <c r="E91" s="18"/>
      <c r="F91" s="18"/>
      <c r="G91" s="18"/>
      <c r="H91" s="18"/>
      <c r="I91" s="18"/>
      <c r="J91" s="18"/>
      <c r="K91" s="18"/>
      <c r="L91" s="18"/>
      <c r="M91" s="18"/>
      <c r="N91" s="18"/>
      <c r="O91" s="18"/>
      <c r="P91" s="18"/>
      <c r="Q91" s="18"/>
      <c r="R91" s="18"/>
      <c r="S91" s="18"/>
      <c r="T91" s="18"/>
      <c r="U91" s="18"/>
    </row>
    <row r="92" spans="1:21" ht="25.2" customHeight="1" x14ac:dyDescent="0.2">
      <c r="A92" s="18"/>
      <c r="B92" s="18"/>
      <c r="C92" s="18"/>
      <c r="D92" s="18"/>
      <c r="E92" s="18"/>
      <c r="F92" s="18"/>
      <c r="G92" s="18"/>
      <c r="H92" s="18"/>
      <c r="I92" s="18"/>
      <c r="J92" s="18"/>
      <c r="K92" s="18"/>
      <c r="L92" s="18"/>
      <c r="M92" s="18"/>
      <c r="N92" s="18"/>
      <c r="O92" s="18"/>
      <c r="P92" s="18"/>
      <c r="Q92" s="18"/>
      <c r="R92" s="18"/>
      <c r="S92" s="18"/>
      <c r="T92" s="18"/>
      <c r="U92" s="18"/>
    </row>
    <row r="93" spans="1:21" ht="25.2" customHeight="1" x14ac:dyDescent="0.2">
      <c r="A93" s="18"/>
      <c r="B93" s="18"/>
      <c r="C93" s="18"/>
      <c r="D93" s="18"/>
      <c r="E93" s="18"/>
      <c r="F93" s="18"/>
      <c r="G93" s="18"/>
      <c r="H93" s="18"/>
      <c r="I93" s="18"/>
      <c r="J93" s="18"/>
      <c r="K93" s="18"/>
      <c r="L93" s="18"/>
      <c r="M93" s="18"/>
      <c r="N93" s="18"/>
      <c r="O93" s="18"/>
      <c r="P93" s="18"/>
      <c r="Q93" s="18"/>
      <c r="R93" s="18"/>
      <c r="S93" s="18"/>
      <c r="T93" s="18"/>
      <c r="U93" s="18"/>
    </row>
    <row r="94" spans="1:21" ht="25.2" customHeight="1" x14ac:dyDescent="0.2">
      <c r="A94" s="18"/>
      <c r="B94" s="18"/>
      <c r="C94" s="18"/>
      <c r="D94" s="18"/>
      <c r="E94" s="18"/>
      <c r="F94" s="18"/>
      <c r="G94" s="18"/>
      <c r="H94" s="18"/>
      <c r="I94" s="18"/>
      <c r="J94" s="18"/>
      <c r="K94" s="18"/>
      <c r="L94" s="18"/>
      <c r="M94" s="18"/>
      <c r="N94" s="18"/>
      <c r="O94" s="18"/>
      <c r="P94" s="18"/>
      <c r="Q94" s="18"/>
      <c r="R94" s="18"/>
      <c r="S94" s="18"/>
      <c r="T94" s="18"/>
      <c r="U94" s="18"/>
    </row>
    <row r="95" spans="1:21" ht="25.2" customHeight="1" x14ac:dyDescent="0.2">
      <c r="A95" s="18"/>
      <c r="B95" s="18"/>
      <c r="C95" s="18"/>
      <c r="D95" s="18"/>
      <c r="E95" s="18"/>
      <c r="F95" s="18"/>
      <c r="G95" s="18"/>
      <c r="H95" s="18"/>
      <c r="I95" s="18"/>
      <c r="J95" s="18"/>
      <c r="K95" s="18"/>
      <c r="L95" s="18"/>
      <c r="M95" s="18"/>
      <c r="N95" s="18"/>
      <c r="O95" s="18"/>
      <c r="P95" s="18"/>
      <c r="Q95" s="18"/>
      <c r="R95" s="18"/>
      <c r="S95" s="18"/>
      <c r="T95" s="18"/>
      <c r="U95" s="18"/>
    </row>
    <row r="96" spans="1:21" ht="25.2" customHeight="1" x14ac:dyDescent="0.2">
      <c r="A96" s="18"/>
      <c r="B96" s="18"/>
      <c r="C96" s="18"/>
      <c r="D96" s="18"/>
      <c r="E96" s="18"/>
      <c r="F96" s="18"/>
      <c r="G96" s="18"/>
      <c r="H96" s="18"/>
      <c r="I96" s="18"/>
      <c r="J96" s="18"/>
      <c r="K96" s="18"/>
      <c r="L96" s="18"/>
      <c r="M96" s="18"/>
      <c r="N96" s="18"/>
      <c r="O96" s="18"/>
      <c r="P96" s="18"/>
      <c r="Q96" s="18"/>
      <c r="R96" s="18"/>
      <c r="S96" s="18"/>
      <c r="T96" s="18"/>
      <c r="U96" s="18"/>
    </row>
    <row r="97" spans="1:21" ht="25.2" customHeight="1" x14ac:dyDescent="0.2">
      <c r="A97" s="18"/>
      <c r="B97" s="18"/>
      <c r="C97" s="18"/>
      <c r="D97" s="18"/>
      <c r="E97" s="18"/>
      <c r="F97" s="18"/>
      <c r="G97" s="18"/>
      <c r="H97" s="18"/>
      <c r="I97" s="18"/>
      <c r="J97" s="18"/>
      <c r="K97" s="18"/>
      <c r="L97" s="18"/>
      <c r="M97" s="18"/>
      <c r="N97" s="18"/>
      <c r="O97" s="18"/>
      <c r="P97" s="18"/>
      <c r="Q97" s="18"/>
      <c r="R97" s="18"/>
      <c r="S97" s="18"/>
      <c r="T97" s="18"/>
      <c r="U97" s="18"/>
    </row>
    <row r="98" spans="1:21" ht="25.2" customHeight="1" x14ac:dyDescent="0.2">
      <c r="A98" s="18"/>
      <c r="B98" s="18"/>
      <c r="C98" s="18"/>
      <c r="D98" s="18"/>
      <c r="E98" s="18"/>
      <c r="F98" s="18"/>
      <c r="G98" s="18"/>
      <c r="H98" s="18"/>
      <c r="I98" s="18"/>
      <c r="J98" s="18"/>
      <c r="K98" s="18"/>
      <c r="L98" s="18"/>
      <c r="M98" s="18"/>
      <c r="N98" s="18"/>
      <c r="O98" s="18"/>
      <c r="P98" s="18"/>
      <c r="Q98" s="18"/>
      <c r="R98" s="18"/>
      <c r="S98" s="18"/>
      <c r="T98" s="18"/>
      <c r="U98" s="18"/>
    </row>
    <row r="99" spans="1:21" ht="25.2" customHeight="1" x14ac:dyDescent="0.2">
      <c r="A99" s="18"/>
      <c r="B99" s="18"/>
      <c r="C99" s="18"/>
      <c r="D99" s="18"/>
      <c r="E99" s="18"/>
      <c r="F99" s="18"/>
      <c r="G99" s="18"/>
      <c r="H99" s="18"/>
      <c r="I99" s="18"/>
      <c r="J99" s="18"/>
      <c r="K99" s="18"/>
      <c r="L99" s="18"/>
      <c r="M99" s="18"/>
      <c r="N99" s="18"/>
      <c r="O99" s="18"/>
      <c r="P99" s="18"/>
      <c r="Q99" s="18"/>
      <c r="R99" s="18"/>
      <c r="S99" s="18"/>
      <c r="T99" s="18"/>
      <c r="U99" s="18"/>
    </row>
    <row r="100" spans="1:21" ht="25.2"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row>
    <row r="101" spans="1:21" ht="25.2"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row>
    <row r="102" spans="1:21" ht="25.2"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row>
    <row r="103" spans="1:21" ht="25.2"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row>
    <row r="104" spans="1:21" ht="25.2"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row>
    <row r="105" spans="1:21" ht="25.2"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row>
    <row r="106" spans="1:21" ht="25.2"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row>
    <row r="107" spans="1:21" ht="25.2"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row>
    <row r="108" spans="1:21" ht="25.2"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row>
    <row r="109" spans="1:21" ht="25.2"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row>
    <row r="110" spans="1:21" ht="25.2"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row>
    <row r="111" spans="1:21" ht="25.2"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row>
    <row r="112" spans="1:21" ht="25.2"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row>
    <row r="113" spans="1:21" ht="25.2"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row>
    <row r="114" spans="1:21" ht="25.2"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row>
    <row r="115" spans="1:21" ht="25.2"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row>
    <row r="116" spans="1:21" ht="25.2"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row>
    <row r="117" spans="1:21" ht="25.2"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row>
    <row r="118" spans="1:21" ht="25.2"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row>
    <row r="119" spans="1:21" ht="25.2"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row>
    <row r="120" spans="1:21" ht="25.2"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row>
    <row r="121" spans="1:21" ht="25.2"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row>
    <row r="122" spans="1:21" ht="25.2"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row>
    <row r="123" spans="1:21" ht="25.2"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row>
    <row r="124" spans="1:21" ht="25.2"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heetViews>
  <sheetFormatPr defaultColWidth="9" defaultRowHeight="13.2" x14ac:dyDescent="0.2"/>
  <cols>
    <col min="1" max="28" width="2.44140625" style="164" customWidth="1"/>
    <col min="29" max="29" width="5" style="164" customWidth="1"/>
    <col min="30" max="32" width="2.44140625" style="164" customWidth="1"/>
    <col min="33" max="33" width="4.77734375" style="164" customWidth="1"/>
    <col min="34" max="34" width="2.44140625" style="164" customWidth="1"/>
    <col min="35" max="16384" width="9" style="164"/>
  </cols>
  <sheetData>
    <row r="2" spans="2:37" ht="7.2" customHeight="1" x14ac:dyDescent="0.2">
      <c r="E2" s="346"/>
      <c r="F2" s="277"/>
      <c r="G2" s="277"/>
      <c r="H2" s="277"/>
      <c r="I2" s="277"/>
      <c r="J2" s="277"/>
      <c r="K2" s="277"/>
      <c r="L2" s="277"/>
      <c r="M2" s="277"/>
      <c r="N2" s="277"/>
      <c r="O2" s="277"/>
      <c r="P2" s="277"/>
      <c r="Q2" s="277"/>
      <c r="R2" s="277"/>
      <c r="S2" s="277"/>
      <c r="T2" s="277"/>
      <c r="U2" s="277"/>
      <c r="V2" s="277"/>
      <c r="W2" s="277"/>
      <c r="X2" s="277"/>
      <c r="Y2" s="277"/>
      <c r="Z2" s="277"/>
      <c r="AA2" s="277"/>
    </row>
    <row r="3" spans="2:37" ht="6" customHeight="1" thickBot="1" x14ac:dyDescent="0.25"/>
    <row r="4" spans="2:37" ht="15" customHeight="1" x14ac:dyDescent="0.2">
      <c r="B4" s="546" t="s">
        <v>355</v>
      </c>
      <c r="C4" s="547"/>
      <c r="D4" s="547"/>
      <c r="E4" s="547"/>
      <c r="F4" s="547"/>
      <c r="G4" s="547"/>
      <c r="H4" s="547"/>
      <c r="I4" s="547"/>
      <c r="J4" s="547"/>
      <c r="K4" s="547"/>
      <c r="L4" s="547"/>
      <c r="M4" s="548"/>
      <c r="S4" s="294" t="s">
        <v>408</v>
      </c>
      <c r="T4" s="295"/>
      <c r="U4" s="295"/>
      <c r="V4" s="295"/>
      <c r="W4" s="295"/>
      <c r="X4" s="295"/>
      <c r="Y4" s="295"/>
      <c r="Z4" s="295"/>
      <c r="AA4" s="295"/>
      <c r="AB4" s="295"/>
      <c r="AC4" s="295"/>
      <c r="AD4" s="295"/>
      <c r="AE4" s="295"/>
      <c r="AF4" s="295"/>
      <c r="AG4" s="306"/>
    </row>
    <row r="5" spans="2:37" ht="15" customHeight="1" thickBot="1" x14ac:dyDescent="0.25">
      <c r="B5" s="549"/>
      <c r="C5" s="550"/>
      <c r="D5" s="550"/>
      <c r="E5" s="550"/>
      <c r="F5" s="550"/>
      <c r="G5" s="550"/>
      <c r="H5" s="550"/>
      <c r="I5" s="550"/>
      <c r="J5" s="550"/>
      <c r="K5" s="550"/>
      <c r="L5" s="550"/>
      <c r="M5" s="551"/>
      <c r="S5" s="341" t="s">
        <v>409</v>
      </c>
      <c r="T5" s="300"/>
      <c r="U5" s="300"/>
      <c r="V5" s="300"/>
      <c r="W5" s="300"/>
      <c r="X5" s="300"/>
      <c r="Y5" s="300"/>
      <c r="Z5" s="300"/>
      <c r="AA5" s="300"/>
      <c r="AB5" s="300"/>
      <c r="AC5" s="300"/>
      <c r="AD5" s="300"/>
      <c r="AE5" s="300"/>
      <c r="AF5" s="300"/>
      <c r="AG5" s="342"/>
    </row>
    <row r="6" spans="2:37" ht="14.25" customHeight="1" thickBot="1" x14ac:dyDescent="0.25">
      <c r="B6" s="552"/>
      <c r="C6" s="553"/>
      <c r="D6" s="553"/>
      <c r="E6" s="553"/>
      <c r="F6" s="553"/>
      <c r="G6" s="553"/>
      <c r="H6" s="553"/>
      <c r="I6" s="553"/>
      <c r="J6" s="553"/>
      <c r="K6" s="553"/>
      <c r="L6" s="553"/>
      <c r="M6" s="554"/>
      <c r="S6" s="353"/>
      <c r="T6" s="295"/>
      <c r="U6" s="295"/>
      <c r="V6" s="295"/>
      <c r="W6" s="295"/>
      <c r="X6" s="295"/>
      <c r="Y6" s="295"/>
      <c r="Z6" s="295"/>
      <c r="AA6" s="295"/>
      <c r="AB6" s="295"/>
      <c r="AC6" s="295"/>
      <c r="AD6" s="295"/>
      <c r="AE6" s="295"/>
      <c r="AF6" s="295"/>
      <c r="AG6" s="295"/>
    </row>
    <row r="8" spans="2:37" x14ac:dyDescent="0.2">
      <c r="B8" s="555" t="s">
        <v>124</v>
      </c>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row>
    <row r="9" spans="2:37" x14ac:dyDescent="0.2">
      <c r="B9" s="555"/>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row>
    <row r="11" spans="2:37" ht="13.8" thickBot="1" x14ac:dyDescent="0.25">
      <c r="B11" s="164" t="s">
        <v>410</v>
      </c>
    </row>
    <row r="12" spans="2:37" ht="93.75" customHeight="1" thickTop="1" thickBot="1" x14ac:dyDescent="0.25">
      <c r="B12" s="598" t="s">
        <v>411</v>
      </c>
      <c r="C12" s="599"/>
      <c r="D12" s="599"/>
      <c r="E12" s="599"/>
      <c r="F12" s="599"/>
      <c r="G12" s="599"/>
      <c r="H12" s="599"/>
      <c r="I12" s="599"/>
      <c r="J12" s="599"/>
      <c r="K12" s="599"/>
      <c r="L12" s="599"/>
      <c r="M12" s="599"/>
      <c r="N12" s="599"/>
      <c r="O12" s="599"/>
      <c r="P12" s="599"/>
      <c r="Q12" s="599"/>
      <c r="R12" s="599"/>
      <c r="S12" s="599"/>
      <c r="T12" s="599"/>
      <c r="U12" s="599"/>
      <c r="V12" s="599"/>
      <c r="W12" s="600"/>
      <c r="X12" s="601"/>
      <c r="Y12" s="602"/>
      <c r="Z12" s="602"/>
      <c r="AA12" s="602"/>
      <c r="AB12" s="602"/>
      <c r="AC12" s="602"/>
      <c r="AD12" s="602"/>
      <c r="AE12" s="602"/>
      <c r="AF12" s="602"/>
      <c r="AG12" s="603"/>
      <c r="AI12" s="305"/>
      <c r="AJ12" s="305" t="s">
        <v>272</v>
      </c>
      <c r="AK12" s="305"/>
    </row>
    <row r="13" spans="2:37" ht="40.5" customHeight="1" thickTop="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27" t="str">
        <f>IF(X12="行っている","算定可","算定不可")</f>
        <v>算定不可</v>
      </c>
      <c r="Y13" s="527"/>
      <c r="Z13" s="527"/>
      <c r="AA13" s="527"/>
      <c r="AB13" s="527"/>
      <c r="AC13" s="527"/>
      <c r="AD13" s="527"/>
      <c r="AE13" s="527"/>
      <c r="AF13" s="527"/>
      <c r="AG13" s="528"/>
      <c r="AI13" s="305"/>
      <c r="AJ13" s="305" t="s">
        <v>297</v>
      </c>
      <c r="AK13" s="305"/>
    </row>
    <row r="14" spans="2:37"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IF(X13="算定可",10,0)</f>
        <v>0</v>
      </c>
      <c r="Y14" s="532"/>
      <c r="Z14" s="532"/>
      <c r="AA14" s="532"/>
      <c r="AB14" s="532"/>
      <c r="AC14" s="532"/>
      <c r="AD14" s="532"/>
      <c r="AE14" s="532"/>
      <c r="AF14" s="532"/>
      <c r="AG14" s="533"/>
      <c r="AI14" s="305"/>
      <c r="AJ14" s="305" t="s">
        <v>298</v>
      </c>
      <c r="AK14" s="305"/>
    </row>
    <row r="15" spans="2:37" ht="5.4" customHeight="1" x14ac:dyDescent="0.2">
      <c r="B15" s="325"/>
      <c r="C15" s="325"/>
      <c r="D15" s="325"/>
      <c r="E15" s="325"/>
      <c r="F15" s="325"/>
      <c r="G15" s="325"/>
      <c r="H15" s="325"/>
      <c r="I15" s="325"/>
      <c r="J15" s="325"/>
      <c r="K15" s="325"/>
      <c r="L15" s="325"/>
      <c r="M15" s="325"/>
      <c r="N15" s="325"/>
      <c r="O15" s="325"/>
      <c r="P15" s="325"/>
      <c r="Q15" s="325"/>
      <c r="R15" s="325"/>
      <c r="S15" s="325"/>
      <c r="T15" s="325"/>
      <c r="U15" s="325"/>
      <c r="V15" s="325"/>
      <c r="W15" s="325"/>
      <c r="X15" s="354"/>
      <c r="Y15" s="354"/>
      <c r="Z15" s="354"/>
      <c r="AA15" s="354"/>
      <c r="AB15" s="354"/>
      <c r="AC15" s="354"/>
      <c r="AD15" s="354"/>
      <c r="AE15" s="354"/>
      <c r="AF15" s="354"/>
      <c r="AG15" s="354"/>
      <c r="AI15" s="305"/>
      <c r="AJ15" s="305"/>
      <c r="AK15" s="305"/>
    </row>
    <row r="16" spans="2:37" x14ac:dyDescent="0.2">
      <c r="B16" s="164" t="s">
        <v>29</v>
      </c>
      <c r="AI16" s="305"/>
      <c r="AJ16" s="305"/>
      <c r="AK16" s="305"/>
    </row>
    <row r="17" spans="2:37" x14ac:dyDescent="0.2">
      <c r="C17" s="164" t="s">
        <v>0</v>
      </c>
      <c r="E17" s="164" t="s">
        <v>4</v>
      </c>
      <c r="AI17" s="305"/>
      <c r="AJ17" s="305"/>
      <c r="AK17" s="305"/>
    </row>
    <row r="18" spans="2:37" ht="13.8" thickBot="1" x14ac:dyDescent="0.25">
      <c r="D18" s="355"/>
      <c r="AI18" s="305"/>
      <c r="AJ18" s="305"/>
      <c r="AK18" s="305"/>
    </row>
    <row r="19" spans="2:37"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7" ht="30" customHeight="1" thickBot="1" x14ac:dyDescent="0.25">
      <c r="B20" s="339"/>
      <c r="C20" s="340" t="s">
        <v>155</v>
      </c>
      <c r="D20" s="340"/>
      <c r="E20" s="340" t="s">
        <v>219</v>
      </c>
      <c r="F20" s="340"/>
      <c r="G20" s="340"/>
      <c r="H20" s="340"/>
      <c r="I20" s="340"/>
      <c r="J20" s="340"/>
      <c r="K20" s="340"/>
      <c r="L20" s="340"/>
      <c r="M20" s="340"/>
      <c r="N20" s="340"/>
      <c r="O20" s="340"/>
      <c r="P20" s="340"/>
      <c r="Q20" s="340"/>
      <c r="R20" s="340"/>
      <c r="S20" s="340"/>
      <c r="T20" s="340"/>
      <c r="U20" s="340"/>
      <c r="V20" s="351"/>
      <c r="W20" s="351"/>
      <c r="X20" s="351"/>
      <c r="Y20" s="351"/>
      <c r="Z20" s="351"/>
      <c r="AA20" s="351"/>
      <c r="AB20" s="351"/>
      <c r="AC20" s="351"/>
      <c r="AD20" s="351"/>
      <c r="AE20" s="351"/>
      <c r="AF20" s="351"/>
      <c r="AG20" s="352"/>
      <c r="AH20" s="338"/>
    </row>
  </sheetData>
  <sheetProtection password="CC3D"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40" customWidth="1"/>
    <col min="2" max="2" width="18.77734375" style="4" customWidth="1"/>
    <col min="3" max="3" width="58" style="4" customWidth="1"/>
    <col min="4" max="4" width="15.21875" style="4" customWidth="1"/>
    <col min="5" max="5" width="15.44140625" style="4" customWidth="1"/>
    <col min="6" max="6" width="38.109375" style="4" customWidth="1"/>
    <col min="7" max="11" width="2.44140625" style="4" customWidth="1"/>
    <col min="12" max="16384" width="8.88671875" style="4"/>
  </cols>
  <sheetData>
    <row r="1" spans="1:13" s="61" customFormat="1" ht="23.4" customHeight="1" x14ac:dyDescent="0.2">
      <c r="A1" s="3"/>
      <c r="B1" s="111" t="s">
        <v>364</v>
      </c>
    </row>
    <row r="2" spans="1:13" s="61" customFormat="1" ht="17.399999999999999" customHeight="1" x14ac:dyDescent="0.2">
      <c r="A2" s="3"/>
      <c r="B2" s="111" t="s">
        <v>125</v>
      </c>
      <c r="C2" s="65"/>
      <c r="D2" s="65"/>
      <c r="E2" s="65"/>
    </row>
    <row r="3" spans="1:13" ht="50.4" customHeight="1" x14ac:dyDescent="0.2">
      <c r="B3" s="21"/>
      <c r="C3" s="21"/>
      <c r="D3" s="21"/>
      <c r="E3" s="21"/>
    </row>
    <row r="4" spans="1:13" s="63" customFormat="1" ht="24.6" customHeight="1" thickBot="1" x14ac:dyDescent="0.25">
      <c r="A4" s="708" t="s">
        <v>183</v>
      </c>
      <c r="B4" s="708"/>
      <c r="C4" s="708"/>
      <c r="D4" s="708"/>
      <c r="E4" s="708"/>
      <c r="F4" s="708"/>
    </row>
    <row r="5" spans="1:13" ht="43.2" customHeight="1" x14ac:dyDescent="0.2">
      <c r="A5" s="709" t="s">
        <v>73</v>
      </c>
      <c r="B5" s="702" t="s">
        <v>126</v>
      </c>
      <c r="C5" s="704" t="s">
        <v>366</v>
      </c>
      <c r="D5" s="706" t="s">
        <v>365</v>
      </c>
      <c r="E5" s="706"/>
      <c r="F5" s="707"/>
    </row>
    <row r="6" spans="1:13" ht="51.6" customHeight="1" thickBot="1" x14ac:dyDescent="0.25">
      <c r="A6" s="710"/>
      <c r="B6" s="703"/>
      <c r="C6" s="705"/>
      <c r="D6" s="186" t="s">
        <v>184</v>
      </c>
      <c r="E6" s="186" t="s">
        <v>185</v>
      </c>
      <c r="F6" s="187" t="s">
        <v>186</v>
      </c>
    </row>
    <row r="7" spans="1:13" ht="55.2" customHeight="1" thickTop="1" x14ac:dyDescent="0.2">
      <c r="A7" s="92">
        <v>1</v>
      </c>
      <c r="B7" s="91"/>
      <c r="C7" s="88"/>
      <c r="D7" s="89"/>
      <c r="E7" s="89"/>
      <c r="F7" s="116"/>
      <c r="M7" s="157" t="s">
        <v>155</v>
      </c>
    </row>
    <row r="8" spans="1:13" ht="55.2" customHeight="1" x14ac:dyDescent="0.2">
      <c r="A8" s="93">
        <v>2</v>
      </c>
      <c r="B8" s="60"/>
      <c r="C8" s="88"/>
      <c r="D8" s="139"/>
      <c r="E8" s="139"/>
      <c r="F8" s="117"/>
      <c r="M8" s="40"/>
    </row>
    <row r="9" spans="1:13" ht="55.2" customHeight="1" x14ac:dyDescent="0.2">
      <c r="A9" s="93">
        <v>3</v>
      </c>
      <c r="B9" s="60"/>
      <c r="C9" s="90"/>
      <c r="D9" s="89"/>
      <c r="E9" s="89"/>
      <c r="F9" s="117"/>
    </row>
    <row r="10" spans="1:13" ht="55.2" customHeight="1" x14ac:dyDescent="0.2">
      <c r="A10" s="93">
        <v>4</v>
      </c>
      <c r="B10" s="60"/>
      <c r="C10" s="90"/>
      <c r="D10" s="89"/>
      <c r="E10" s="89"/>
      <c r="F10" s="117"/>
    </row>
    <row r="11" spans="1:13" ht="55.2" customHeight="1" x14ac:dyDescent="0.2">
      <c r="A11" s="93">
        <v>5</v>
      </c>
      <c r="B11" s="60"/>
      <c r="C11" s="90"/>
      <c r="D11" s="89"/>
      <c r="E11" s="89"/>
      <c r="F11" s="117"/>
    </row>
    <row r="12" spans="1:13" ht="55.2" customHeight="1" x14ac:dyDescent="0.2">
      <c r="A12" s="93">
        <v>6</v>
      </c>
      <c r="B12" s="60"/>
      <c r="C12" s="90"/>
      <c r="D12" s="89"/>
      <c r="E12" s="89"/>
      <c r="F12" s="117"/>
    </row>
    <row r="13" spans="1:13" ht="55.2" customHeight="1" x14ac:dyDescent="0.2">
      <c r="A13" s="93">
        <v>7</v>
      </c>
      <c r="B13" s="60"/>
      <c r="C13" s="90"/>
      <c r="D13" s="89"/>
      <c r="E13" s="89"/>
      <c r="F13" s="117"/>
    </row>
    <row r="14" spans="1:13" ht="55.2" customHeight="1" x14ac:dyDescent="0.2">
      <c r="A14" s="93">
        <v>8</v>
      </c>
      <c r="B14" s="60"/>
      <c r="C14" s="90"/>
      <c r="D14" s="89"/>
      <c r="E14" s="89"/>
      <c r="F14" s="117"/>
    </row>
    <row r="15" spans="1:13" ht="55.2" customHeight="1" x14ac:dyDescent="0.2">
      <c r="A15" s="93">
        <v>9</v>
      </c>
      <c r="B15" s="60"/>
      <c r="C15" s="90"/>
      <c r="D15" s="89"/>
      <c r="E15" s="89"/>
      <c r="F15" s="117"/>
    </row>
    <row r="16" spans="1:13" ht="55.2" customHeight="1" thickBot="1" x14ac:dyDescent="0.25">
      <c r="A16" s="95">
        <v>10</v>
      </c>
      <c r="B16" s="96"/>
      <c r="C16" s="97"/>
      <c r="D16" s="89"/>
      <c r="E16" s="89"/>
      <c r="F16" s="118"/>
    </row>
    <row r="17" spans="2:6" ht="25.2" customHeight="1" x14ac:dyDescent="0.2">
      <c r="B17" s="61"/>
      <c r="C17" s="61"/>
      <c r="D17" s="61"/>
      <c r="E17" s="61"/>
      <c r="F17" s="61"/>
    </row>
    <row r="18" spans="2:6" ht="25.2" customHeight="1" x14ac:dyDescent="0.2">
      <c r="B18" s="61"/>
      <c r="C18" s="61"/>
      <c r="D18" s="61"/>
      <c r="E18" s="61"/>
      <c r="F18" s="61"/>
    </row>
    <row r="19" spans="2:6" ht="25.2" customHeight="1" x14ac:dyDescent="0.2">
      <c r="B19" s="61"/>
      <c r="C19" s="61"/>
      <c r="D19" s="61"/>
      <c r="E19" s="61"/>
      <c r="F19" s="61"/>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21"/>
  <sheetViews>
    <sheetView showGridLines="0" view="pageBreakPreview" zoomScaleNormal="100" zoomScaleSheetLayoutView="100" workbookViewId="0">
      <selection activeCell="X12" sqref="X12:AD12"/>
    </sheetView>
  </sheetViews>
  <sheetFormatPr defaultColWidth="9" defaultRowHeight="13.2" x14ac:dyDescent="0.2"/>
  <cols>
    <col min="1" max="28" width="2.44140625" style="164" customWidth="1"/>
    <col min="29" max="29" width="5" style="164" customWidth="1"/>
    <col min="30" max="32" width="2.44140625" style="164" customWidth="1"/>
    <col min="33" max="33" width="4.77734375" style="164" customWidth="1"/>
    <col min="34" max="34" width="2.44140625" style="164" customWidth="1"/>
    <col min="35" max="16384" width="9" style="164"/>
  </cols>
  <sheetData>
    <row r="2" spans="2:34" ht="7.2" customHeight="1" x14ac:dyDescent="0.2">
      <c r="E2" s="346"/>
      <c r="F2" s="277"/>
      <c r="G2" s="277"/>
      <c r="H2" s="277"/>
      <c r="I2" s="277"/>
      <c r="J2" s="277"/>
      <c r="K2" s="277"/>
      <c r="L2" s="277"/>
      <c r="M2" s="277"/>
      <c r="N2" s="277"/>
      <c r="O2" s="277"/>
      <c r="P2" s="277"/>
      <c r="Q2" s="277"/>
      <c r="R2" s="277"/>
      <c r="S2" s="277"/>
      <c r="T2" s="277"/>
      <c r="U2" s="277"/>
      <c r="V2" s="277"/>
      <c r="W2" s="277"/>
      <c r="X2" s="277"/>
      <c r="Y2" s="277"/>
      <c r="Z2" s="277"/>
      <c r="AA2" s="277"/>
    </row>
    <row r="3" spans="2:34" ht="6" customHeight="1" thickBot="1" x14ac:dyDescent="0.25"/>
    <row r="4" spans="2:34" ht="15" customHeight="1" x14ac:dyDescent="0.2">
      <c r="B4" s="546" t="s">
        <v>356</v>
      </c>
      <c r="C4" s="547"/>
      <c r="D4" s="547"/>
      <c r="E4" s="547"/>
      <c r="F4" s="547"/>
      <c r="G4" s="547"/>
      <c r="H4" s="547"/>
      <c r="I4" s="547"/>
      <c r="J4" s="547"/>
      <c r="K4" s="547"/>
      <c r="L4" s="547"/>
      <c r="M4" s="548"/>
      <c r="S4" s="294" t="s">
        <v>408</v>
      </c>
      <c r="T4" s="295"/>
      <c r="U4" s="295"/>
      <c r="V4" s="295"/>
      <c r="W4" s="295"/>
      <c r="X4" s="295"/>
      <c r="Y4" s="295"/>
      <c r="Z4" s="295"/>
      <c r="AA4" s="295"/>
      <c r="AB4" s="295"/>
      <c r="AC4" s="295"/>
      <c r="AD4" s="295"/>
      <c r="AE4" s="295"/>
      <c r="AF4" s="295"/>
      <c r="AG4" s="306"/>
    </row>
    <row r="5" spans="2:34" ht="15" customHeight="1" thickBot="1" x14ac:dyDescent="0.25">
      <c r="B5" s="549"/>
      <c r="C5" s="550"/>
      <c r="D5" s="550"/>
      <c r="E5" s="550"/>
      <c r="F5" s="550"/>
      <c r="G5" s="550"/>
      <c r="H5" s="550"/>
      <c r="I5" s="550"/>
      <c r="J5" s="550"/>
      <c r="K5" s="550"/>
      <c r="L5" s="550"/>
      <c r="M5" s="551"/>
      <c r="S5" s="341" t="s">
        <v>412</v>
      </c>
      <c r="T5" s="300"/>
      <c r="U5" s="300"/>
      <c r="V5" s="300"/>
      <c r="W5" s="300"/>
      <c r="X5" s="300"/>
      <c r="Y5" s="300"/>
      <c r="Z5" s="300"/>
      <c r="AA5" s="300"/>
      <c r="AB5" s="300"/>
      <c r="AC5" s="300"/>
      <c r="AD5" s="300"/>
      <c r="AE5" s="300"/>
      <c r="AF5" s="300"/>
      <c r="AG5" s="342"/>
    </row>
    <row r="6" spans="2:34" ht="13.95" customHeight="1" thickBot="1" x14ac:dyDescent="0.25">
      <c r="B6" s="552"/>
      <c r="C6" s="553"/>
      <c r="D6" s="553"/>
      <c r="E6" s="553"/>
      <c r="F6" s="553"/>
      <c r="G6" s="553"/>
      <c r="H6" s="553"/>
      <c r="I6" s="553"/>
      <c r="J6" s="553"/>
      <c r="K6" s="553"/>
      <c r="L6" s="553"/>
      <c r="M6" s="554"/>
      <c r="S6" s="353"/>
      <c r="T6" s="295"/>
      <c r="U6" s="295"/>
      <c r="V6" s="295"/>
      <c r="W6" s="295"/>
      <c r="X6" s="295"/>
      <c r="Y6" s="295"/>
      <c r="Z6" s="295"/>
      <c r="AA6" s="295"/>
      <c r="AB6" s="295"/>
      <c r="AC6" s="295"/>
      <c r="AD6" s="295"/>
      <c r="AE6" s="295"/>
      <c r="AF6" s="295"/>
      <c r="AG6" s="295"/>
    </row>
    <row r="8" spans="2:34" x14ac:dyDescent="0.2">
      <c r="B8" s="555" t="s">
        <v>124</v>
      </c>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row>
    <row r="9" spans="2:34" x14ac:dyDescent="0.2">
      <c r="B9" s="555"/>
      <c r="C9" s="555"/>
      <c r="D9" s="555"/>
      <c r="E9" s="555"/>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row>
    <row r="11" spans="2:34" ht="13.8" thickBot="1" x14ac:dyDescent="0.25">
      <c r="B11" s="164" t="s">
        <v>413</v>
      </c>
      <c r="AE11" s="302"/>
      <c r="AF11" s="302"/>
      <c r="AG11" s="302"/>
    </row>
    <row r="12" spans="2:34" ht="63" customHeight="1" thickTop="1" thickBot="1" x14ac:dyDescent="0.25">
      <c r="B12" s="598" t="s">
        <v>354</v>
      </c>
      <c r="C12" s="599"/>
      <c r="D12" s="599"/>
      <c r="E12" s="599"/>
      <c r="F12" s="599"/>
      <c r="G12" s="599"/>
      <c r="H12" s="599"/>
      <c r="I12" s="599"/>
      <c r="J12" s="599"/>
      <c r="K12" s="599"/>
      <c r="L12" s="599"/>
      <c r="M12" s="599"/>
      <c r="N12" s="599"/>
      <c r="O12" s="599"/>
      <c r="P12" s="599"/>
      <c r="Q12" s="599"/>
      <c r="R12" s="599"/>
      <c r="S12" s="599"/>
      <c r="T12" s="599"/>
      <c r="U12" s="599"/>
      <c r="V12" s="599"/>
      <c r="W12" s="600"/>
      <c r="X12" s="635"/>
      <c r="Y12" s="636"/>
      <c r="Z12" s="636"/>
      <c r="AA12" s="636"/>
      <c r="AB12" s="636"/>
      <c r="AC12" s="636"/>
      <c r="AD12" s="685"/>
      <c r="AE12" s="711" t="s">
        <v>3</v>
      </c>
      <c r="AF12" s="712"/>
      <c r="AG12" s="712"/>
      <c r="AH12" s="372"/>
    </row>
    <row r="13" spans="2:34" ht="40.5" customHeight="1" thickTop="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633" t="str">
        <f>IF(X12&gt;=7,"算定可","算定不可")</f>
        <v>算定不可</v>
      </c>
      <c r="Y13" s="633"/>
      <c r="Z13" s="633"/>
      <c r="AA13" s="633"/>
      <c r="AB13" s="633"/>
      <c r="AC13" s="633"/>
      <c r="AD13" s="633"/>
      <c r="AE13" s="527"/>
      <c r="AF13" s="527"/>
      <c r="AG13" s="528"/>
    </row>
    <row r="14" spans="2:34"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IF(X13="算定可",8,0)</f>
        <v>0</v>
      </c>
      <c r="Y14" s="532"/>
      <c r="Z14" s="532"/>
      <c r="AA14" s="532"/>
      <c r="AB14" s="532"/>
      <c r="AC14" s="532"/>
      <c r="AD14" s="532"/>
      <c r="AE14" s="532"/>
      <c r="AF14" s="532"/>
      <c r="AG14" s="533"/>
    </row>
    <row r="15" spans="2:34" s="377" customFormat="1" ht="17.25" customHeight="1" x14ac:dyDescent="0.2">
      <c r="B15" s="375"/>
      <c r="C15" s="375"/>
      <c r="D15" s="375"/>
      <c r="E15" s="375"/>
      <c r="F15" s="375"/>
      <c r="G15" s="375"/>
      <c r="H15" s="375"/>
      <c r="I15" s="375"/>
      <c r="J15" s="375"/>
      <c r="K15" s="375"/>
      <c r="L15" s="375"/>
      <c r="M15" s="375"/>
      <c r="N15" s="375"/>
      <c r="O15" s="375"/>
      <c r="P15" s="375"/>
      <c r="Q15" s="375"/>
      <c r="R15" s="375"/>
      <c r="S15" s="375"/>
      <c r="T15" s="375"/>
      <c r="U15" s="375"/>
      <c r="V15" s="375"/>
      <c r="W15" s="375"/>
      <c r="X15" s="376"/>
      <c r="Y15" s="376"/>
      <c r="Z15" s="376"/>
      <c r="AA15" s="376"/>
      <c r="AB15" s="376"/>
      <c r="AC15" s="376"/>
      <c r="AD15" s="376"/>
      <c r="AE15" s="376"/>
      <c r="AF15" s="376"/>
      <c r="AG15" s="376"/>
    </row>
    <row r="16" spans="2:34" x14ac:dyDescent="0.2">
      <c r="B16" s="164" t="s">
        <v>30</v>
      </c>
    </row>
    <row r="17" spans="2:34" x14ac:dyDescent="0.2">
      <c r="C17" s="164" t="s">
        <v>0</v>
      </c>
      <c r="E17" s="164" t="s">
        <v>4</v>
      </c>
    </row>
    <row r="18" spans="2:34" x14ac:dyDescent="0.2">
      <c r="C18" s="164" t="s">
        <v>62</v>
      </c>
      <c r="E18" s="164" t="s">
        <v>367</v>
      </c>
    </row>
    <row r="19" spans="2:34" ht="13.8" thickBot="1" x14ac:dyDescent="0.25">
      <c r="D19" s="355"/>
    </row>
    <row r="20" spans="2:34" ht="30" customHeight="1" x14ac:dyDescent="0.2">
      <c r="B20" s="334" t="s">
        <v>217</v>
      </c>
      <c r="C20" s="335"/>
      <c r="D20" s="335"/>
      <c r="E20" s="335"/>
      <c r="F20" s="335"/>
      <c r="G20" s="335"/>
      <c r="H20" s="335"/>
      <c r="I20" s="335"/>
      <c r="J20" s="335"/>
      <c r="K20" s="335"/>
      <c r="L20" s="335"/>
      <c r="M20" s="335"/>
      <c r="N20" s="335"/>
      <c r="O20" s="335"/>
      <c r="P20" s="335"/>
      <c r="Q20" s="335"/>
      <c r="R20" s="335"/>
      <c r="S20" s="335"/>
      <c r="T20" s="335"/>
      <c r="U20" s="335"/>
      <c r="V20" s="336"/>
      <c r="W20" s="336"/>
      <c r="X20" s="336"/>
      <c r="Y20" s="336"/>
      <c r="Z20" s="336"/>
      <c r="AA20" s="336"/>
      <c r="AB20" s="336"/>
      <c r="AC20" s="336"/>
      <c r="AD20" s="336"/>
      <c r="AE20" s="336"/>
      <c r="AF20" s="336"/>
      <c r="AG20" s="337"/>
      <c r="AH20" s="338"/>
    </row>
    <row r="21" spans="2:34" ht="30" customHeight="1" thickBot="1" x14ac:dyDescent="0.25">
      <c r="B21" s="339"/>
      <c r="C21" s="340" t="s">
        <v>155</v>
      </c>
      <c r="D21" s="340"/>
      <c r="E21" s="340" t="s">
        <v>218</v>
      </c>
      <c r="F21" s="340"/>
      <c r="G21" s="340"/>
      <c r="H21" s="340"/>
      <c r="I21" s="340"/>
      <c r="J21" s="340"/>
      <c r="K21" s="340"/>
      <c r="L21" s="340"/>
      <c r="M21" s="340"/>
      <c r="N21" s="340"/>
      <c r="O21" s="340"/>
      <c r="P21" s="340"/>
      <c r="Q21" s="340"/>
      <c r="R21" s="340"/>
      <c r="S21" s="340"/>
      <c r="T21" s="340"/>
      <c r="U21" s="340"/>
      <c r="V21" s="351"/>
      <c r="W21" s="351"/>
      <c r="X21" s="351"/>
      <c r="Y21" s="351"/>
      <c r="Z21" s="351"/>
      <c r="AA21" s="351"/>
      <c r="AB21" s="351"/>
      <c r="AC21" s="351"/>
      <c r="AD21" s="351"/>
      <c r="AE21" s="351"/>
      <c r="AF21" s="351"/>
      <c r="AG21" s="352"/>
      <c r="AH21" s="338"/>
    </row>
  </sheetData>
  <sheetProtection password="CC3D"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63" customFormat="1" ht="31.2" customHeight="1" x14ac:dyDescent="0.2">
      <c r="A2" s="69"/>
      <c r="B2" s="112" t="s">
        <v>368</v>
      </c>
    </row>
    <row r="3" spans="1:5" s="63" customFormat="1" ht="29.4" customHeight="1" x14ac:dyDescent="0.2">
      <c r="A3" s="69"/>
      <c r="B3" s="112" t="s">
        <v>125</v>
      </c>
      <c r="C3" s="70"/>
      <c r="E3" s="70"/>
    </row>
    <row r="4" spans="1:5" s="63" customFormat="1" ht="9" customHeight="1" x14ac:dyDescent="0.2">
      <c r="A4" s="69"/>
    </row>
    <row r="5" spans="1:5" s="63" customFormat="1" ht="52.2" customHeight="1" thickBot="1" x14ac:dyDescent="0.25">
      <c r="A5" s="714" t="s">
        <v>369</v>
      </c>
      <c r="B5" s="715"/>
      <c r="C5" s="715"/>
      <c r="D5" s="715"/>
      <c r="E5" s="715"/>
    </row>
    <row r="6" spans="1:5" s="68" customFormat="1" ht="24" customHeight="1" x14ac:dyDescent="0.2">
      <c r="A6" s="716" t="s">
        <v>73</v>
      </c>
      <c r="B6" s="706" t="s">
        <v>187</v>
      </c>
      <c r="C6" s="706" t="s">
        <v>188</v>
      </c>
      <c r="D6" s="704" t="s">
        <v>221</v>
      </c>
      <c r="E6" s="707" t="s">
        <v>189</v>
      </c>
    </row>
    <row r="7" spans="1:5" s="68" customFormat="1" ht="43.2" customHeight="1" thickBot="1" x14ac:dyDescent="0.25">
      <c r="A7" s="717"/>
      <c r="B7" s="718"/>
      <c r="C7" s="718"/>
      <c r="D7" s="719"/>
      <c r="E7" s="713"/>
    </row>
    <row r="8" spans="1:5" ht="120" customHeight="1" x14ac:dyDescent="0.2">
      <c r="A8" s="121">
        <v>1</v>
      </c>
      <c r="B8" s="122"/>
      <c r="C8" s="122"/>
      <c r="D8" s="122"/>
      <c r="E8" s="123"/>
    </row>
    <row r="9" spans="1:5" ht="120" customHeight="1" x14ac:dyDescent="0.2">
      <c r="A9" s="93">
        <v>2</v>
      </c>
      <c r="B9" s="90"/>
      <c r="C9" s="88"/>
      <c r="D9" s="90"/>
      <c r="E9" s="94"/>
    </row>
    <row r="10" spans="1:5" ht="120" customHeight="1" x14ac:dyDescent="0.2">
      <c r="A10" s="93">
        <v>3</v>
      </c>
      <c r="B10" s="90"/>
      <c r="C10" s="88"/>
      <c r="D10" s="90"/>
      <c r="E10" s="94"/>
    </row>
    <row r="11" spans="1:5" ht="120" customHeight="1" x14ac:dyDescent="0.2">
      <c r="A11" s="93">
        <v>4</v>
      </c>
      <c r="B11" s="90"/>
      <c r="C11" s="88"/>
      <c r="D11" s="90"/>
      <c r="E11" s="94"/>
    </row>
    <row r="12" spans="1:5" ht="120" customHeight="1" x14ac:dyDescent="0.2">
      <c r="A12" s="93">
        <v>5</v>
      </c>
      <c r="B12" s="90"/>
      <c r="C12" s="88"/>
      <c r="D12" s="90"/>
      <c r="E12" s="94"/>
    </row>
    <row r="13" spans="1:5" ht="120" customHeight="1" x14ac:dyDescent="0.2">
      <c r="A13" s="93">
        <v>6</v>
      </c>
      <c r="B13" s="90"/>
      <c r="C13" s="88"/>
      <c r="D13" s="90"/>
      <c r="E13" s="94"/>
    </row>
    <row r="14" spans="1:5" ht="120" customHeight="1" x14ac:dyDescent="0.2">
      <c r="A14" s="93">
        <v>7</v>
      </c>
      <c r="B14" s="90"/>
      <c r="C14" s="88"/>
      <c r="D14" s="90"/>
      <c r="E14" s="94"/>
    </row>
    <row r="15" spans="1:5" s="87" customFormat="1" ht="27" customHeight="1" x14ac:dyDescent="0.2">
      <c r="B15" s="87" t="s">
        <v>190</v>
      </c>
    </row>
    <row r="16" spans="1:5" s="18" customFormat="1" x14ac:dyDescent="0.2"/>
    <row r="17" s="18" customFormat="1" x14ac:dyDescent="0.2"/>
    <row r="18" s="18" customFormat="1" x14ac:dyDescent="0.2"/>
    <row r="19" s="18" customFormat="1" x14ac:dyDescent="0.2"/>
    <row r="20" s="18" customFormat="1" x14ac:dyDescent="0.2"/>
    <row r="21" s="18" customFormat="1" x14ac:dyDescent="0.2"/>
    <row r="22" s="18" customFormat="1" x14ac:dyDescent="0.2"/>
    <row r="23" s="18" customFormat="1" x14ac:dyDescent="0.2"/>
    <row r="24" s="18" customFormat="1" x14ac:dyDescent="0.2"/>
    <row r="25" s="18" customFormat="1" x14ac:dyDescent="0.2"/>
    <row r="26" s="18" customFormat="1" x14ac:dyDescent="0.2"/>
    <row r="27" s="18" customFormat="1" x14ac:dyDescent="0.2"/>
    <row r="28" s="18" customFormat="1" x14ac:dyDescent="0.2"/>
    <row r="29" s="18" customFormat="1" x14ac:dyDescent="0.2"/>
    <row r="30" s="18" customFormat="1" x14ac:dyDescent="0.2"/>
    <row r="31" s="18" customFormat="1" x14ac:dyDescent="0.2"/>
    <row r="32" s="18" customFormat="1" x14ac:dyDescent="0.2"/>
    <row r="33" s="18"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6"/>
  <sheetViews>
    <sheetView showGridLines="0" view="pageBreakPreview" zoomScaleNormal="100" zoomScaleSheetLayoutView="100" workbookViewId="0"/>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1:34" ht="13.8" thickBot="1" x14ac:dyDescent="0.25">
      <c r="A1" s="164"/>
    </row>
    <row r="2" spans="1:34" ht="13.5" customHeight="1" thickBot="1" x14ac:dyDescent="0.25">
      <c r="B2" s="491" t="s">
        <v>502</v>
      </c>
      <c r="C2" s="492"/>
      <c r="D2" s="492"/>
      <c r="E2" s="492"/>
      <c r="F2" s="492"/>
      <c r="G2" s="492"/>
      <c r="H2" s="492"/>
      <c r="I2" s="492"/>
      <c r="J2" s="492"/>
      <c r="K2" s="492"/>
      <c r="L2" s="493"/>
    </row>
    <row r="3" spans="1:34" ht="19.95" customHeight="1" x14ac:dyDescent="0.2">
      <c r="B3" s="494"/>
      <c r="C3" s="495"/>
      <c r="D3" s="495"/>
      <c r="E3" s="495"/>
      <c r="F3" s="495"/>
      <c r="G3" s="495"/>
      <c r="H3" s="495"/>
      <c r="I3" s="495"/>
      <c r="J3" s="495"/>
      <c r="K3" s="495"/>
      <c r="L3" s="496"/>
      <c r="P3" s="10" t="s">
        <v>399</v>
      </c>
      <c r="Q3" s="8"/>
      <c r="R3" s="8"/>
      <c r="S3" s="8"/>
      <c r="T3" s="8"/>
      <c r="U3" s="8"/>
      <c r="V3" s="8"/>
      <c r="W3" s="8"/>
      <c r="X3" s="8"/>
      <c r="Y3" s="8"/>
      <c r="Z3" s="8"/>
      <c r="AA3" s="8"/>
      <c r="AB3" s="8"/>
      <c r="AC3" s="8"/>
      <c r="AD3" s="8"/>
      <c r="AE3" s="6"/>
      <c r="AF3" s="6"/>
      <c r="AG3" s="6"/>
      <c r="AH3" s="175"/>
    </row>
    <row r="4" spans="1:34" ht="19.95" customHeight="1" thickBot="1" x14ac:dyDescent="0.25">
      <c r="B4" s="497"/>
      <c r="C4" s="498"/>
      <c r="D4" s="498"/>
      <c r="E4" s="498"/>
      <c r="F4" s="498"/>
      <c r="G4" s="498"/>
      <c r="H4" s="498"/>
      <c r="I4" s="498"/>
      <c r="J4" s="498"/>
      <c r="K4" s="498"/>
      <c r="L4" s="499"/>
      <c r="P4" s="11" t="s">
        <v>503</v>
      </c>
      <c r="Q4" s="9"/>
      <c r="R4" s="9"/>
      <c r="S4" s="9"/>
      <c r="T4" s="9"/>
      <c r="U4" s="9"/>
      <c r="V4" s="9"/>
      <c r="W4" s="9"/>
      <c r="X4" s="9"/>
      <c r="Y4" s="9"/>
      <c r="Z4" s="9"/>
      <c r="AA4" s="9"/>
      <c r="AB4" s="9"/>
      <c r="AC4" s="9"/>
      <c r="AD4" s="9"/>
      <c r="AE4" s="7"/>
      <c r="AF4" s="7"/>
      <c r="AG4" s="7"/>
      <c r="AH4" s="175"/>
    </row>
    <row r="6" spans="1:34" ht="13.5" customHeight="1" x14ac:dyDescent="0.2">
      <c r="B6" s="500" t="s">
        <v>18</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row>
    <row r="7" spans="1:34" ht="13.5" customHeight="1" x14ac:dyDescent="0.2">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row>
    <row r="8" spans="1:34" ht="24.75" customHeight="1" x14ac:dyDescent="0.2"/>
    <row r="9" spans="1:34" x14ac:dyDescent="0.2">
      <c r="B9" s="1" t="s">
        <v>485</v>
      </c>
    </row>
    <row r="10" spans="1:34" ht="15" customHeight="1" thickBot="1" x14ac:dyDescent="0.25"/>
    <row r="11" spans="1:34" ht="40.5" customHeight="1" x14ac:dyDescent="0.2">
      <c r="B11" s="504"/>
      <c r="C11" s="505"/>
      <c r="D11" s="505"/>
      <c r="E11" s="505"/>
      <c r="F11" s="505"/>
      <c r="G11" s="505"/>
      <c r="H11" s="505"/>
      <c r="I11" s="505"/>
      <c r="J11" s="505"/>
      <c r="K11" s="501" t="s">
        <v>234</v>
      </c>
      <c r="L11" s="502"/>
      <c r="M11" s="502"/>
      <c r="N11" s="502"/>
      <c r="O11" s="502"/>
      <c r="P11" s="502"/>
      <c r="Q11" s="502"/>
      <c r="R11" s="501" t="s">
        <v>235</v>
      </c>
      <c r="S11" s="502"/>
      <c r="T11" s="502"/>
      <c r="U11" s="502"/>
      <c r="V11" s="502"/>
      <c r="W11" s="502"/>
      <c r="X11" s="502"/>
      <c r="Y11" s="501" t="s">
        <v>15</v>
      </c>
      <c r="Z11" s="502"/>
      <c r="AA11" s="502"/>
      <c r="AB11" s="502"/>
      <c r="AC11" s="502"/>
      <c r="AD11" s="502"/>
      <c r="AE11" s="503"/>
    </row>
    <row r="12" spans="1:34" ht="40.5" customHeight="1" x14ac:dyDescent="0.2">
      <c r="B12" s="470" t="s">
        <v>19</v>
      </c>
      <c r="C12" s="471"/>
      <c r="D12" s="471"/>
      <c r="E12" s="471"/>
      <c r="F12" s="471"/>
      <c r="G12" s="471"/>
      <c r="H12" s="471"/>
      <c r="I12" s="471"/>
      <c r="J12" s="472"/>
      <c r="K12" s="463">
        <f>'2-1 2-3 別添1'!E214</f>
        <v>0</v>
      </c>
      <c r="L12" s="463"/>
      <c r="M12" s="463"/>
      <c r="N12" s="463"/>
      <c r="O12" s="463"/>
      <c r="P12" s="463"/>
      <c r="Q12" s="463"/>
      <c r="R12" s="463">
        <f>'2-1 2-3 別添1'!E320</f>
        <v>0</v>
      </c>
      <c r="S12" s="463"/>
      <c r="T12" s="463"/>
      <c r="U12" s="463"/>
      <c r="V12" s="463"/>
      <c r="W12" s="463"/>
      <c r="X12" s="463"/>
      <c r="Y12" s="461">
        <f>SUM(K12:X12)</f>
        <v>0</v>
      </c>
      <c r="Z12" s="461"/>
      <c r="AA12" s="461"/>
      <c r="AB12" s="461"/>
      <c r="AC12" s="461"/>
      <c r="AD12" s="461"/>
      <c r="AE12" s="462"/>
    </row>
    <row r="13" spans="1:34" ht="40.5" customHeight="1" x14ac:dyDescent="0.2">
      <c r="B13" s="470" t="s">
        <v>20</v>
      </c>
      <c r="C13" s="471"/>
      <c r="D13" s="471"/>
      <c r="E13" s="471"/>
      <c r="F13" s="471"/>
      <c r="G13" s="471"/>
      <c r="H13" s="471"/>
      <c r="I13" s="471"/>
      <c r="J13" s="472"/>
      <c r="K13" s="463">
        <f>'2-1 2-3 別添1'!D412</f>
        <v>0</v>
      </c>
      <c r="L13" s="463"/>
      <c r="M13" s="463"/>
      <c r="N13" s="463"/>
      <c r="O13" s="463"/>
      <c r="P13" s="463"/>
      <c r="Q13" s="463"/>
      <c r="R13" s="463">
        <f>'2-1 2-3 別添1'!D479</f>
        <v>0</v>
      </c>
      <c r="S13" s="463"/>
      <c r="T13" s="463"/>
      <c r="U13" s="463"/>
      <c r="V13" s="463"/>
      <c r="W13" s="463"/>
      <c r="X13" s="463"/>
      <c r="Y13" s="461">
        <f>SUM(K13:X13)</f>
        <v>0</v>
      </c>
      <c r="Z13" s="461"/>
      <c r="AA13" s="461"/>
      <c r="AB13" s="461"/>
      <c r="AC13" s="461"/>
      <c r="AD13" s="461"/>
      <c r="AE13" s="462"/>
    </row>
    <row r="14" spans="1:34" ht="40.5" customHeight="1" thickBot="1" x14ac:dyDescent="0.25">
      <c r="B14" s="480" t="s">
        <v>15</v>
      </c>
      <c r="C14" s="481"/>
      <c r="D14" s="481"/>
      <c r="E14" s="481"/>
      <c r="F14" s="481"/>
      <c r="G14" s="481"/>
      <c r="H14" s="481"/>
      <c r="I14" s="481"/>
      <c r="J14" s="482"/>
      <c r="K14" s="483"/>
      <c r="L14" s="484"/>
      <c r="M14" s="484"/>
      <c r="N14" s="484"/>
      <c r="O14" s="484"/>
      <c r="P14" s="484"/>
      <c r="Q14" s="484"/>
      <c r="R14" s="483"/>
      <c r="S14" s="484"/>
      <c r="T14" s="484"/>
      <c r="U14" s="484"/>
      <c r="V14" s="484"/>
      <c r="W14" s="484"/>
      <c r="X14" s="485"/>
      <c r="Y14" s="478">
        <f>SUM(Y12:AE13)</f>
        <v>0</v>
      </c>
      <c r="Z14" s="478"/>
      <c r="AA14" s="478"/>
      <c r="AB14" s="478"/>
      <c r="AC14" s="478"/>
      <c r="AD14" s="478"/>
      <c r="AE14" s="479"/>
    </row>
    <row r="15" spans="1:34" ht="24.9" customHeight="1" x14ac:dyDescent="0.2"/>
    <row r="16" spans="1:34" x14ac:dyDescent="0.2">
      <c r="B16" s="1" t="s">
        <v>486</v>
      </c>
    </row>
    <row r="17" spans="2:32" ht="15" customHeight="1" thickBot="1" x14ac:dyDescent="0.25">
      <c r="AA17" s="5"/>
      <c r="AB17" s="5"/>
      <c r="AC17" s="5"/>
      <c r="AD17" s="5"/>
      <c r="AE17" s="5"/>
    </row>
    <row r="18" spans="2:32" ht="40.5" customHeight="1" thickTop="1" thickBot="1" x14ac:dyDescent="0.25">
      <c r="B18" s="467" t="s">
        <v>492</v>
      </c>
      <c r="C18" s="468"/>
      <c r="D18" s="468"/>
      <c r="E18" s="468"/>
      <c r="F18" s="468"/>
      <c r="G18" s="468"/>
      <c r="H18" s="468"/>
      <c r="I18" s="468"/>
      <c r="J18" s="469"/>
      <c r="K18" s="464"/>
      <c r="L18" s="465"/>
      <c r="M18" s="465"/>
      <c r="N18" s="465"/>
      <c r="O18" s="465"/>
      <c r="P18" s="465"/>
      <c r="Q18" s="465"/>
      <c r="R18" s="465"/>
      <c r="S18" s="465"/>
      <c r="T18" s="465"/>
      <c r="U18" s="465"/>
      <c r="V18" s="465"/>
      <c r="W18" s="465"/>
      <c r="X18" s="465"/>
      <c r="Y18" s="465"/>
      <c r="Z18" s="466"/>
      <c r="AA18" s="486" t="s">
        <v>7</v>
      </c>
      <c r="AB18" s="487"/>
      <c r="AC18" s="487"/>
      <c r="AD18" s="487"/>
      <c r="AE18" s="488"/>
      <c r="AF18" s="158"/>
    </row>
    <row r="19" spans="2:32" ht="24.9" customHeight="1" x14ac:dyDescent="0.2"/>
    <row r="20" spans="2:32" x14ac:dyDescent="0.2">
      <c r="B20" s="1" t="s">
        <v>56</v>
      </c>
    </row>
    <row r="21" spans="2:32" ht="15" customHeight="1" thickBot="1" x14ac:dyDescent="0.25"/>
    <row r="22" spans="2:32" ht="40.5" customHeight="1" x14ac:dyDescent="0.2">
      <c r="B22" s="473" t="s">
        <v>57</v>
      </c>
      <c r="C22" s="474"/>
      <c r="D22" s="474"/>
      <c r="E22" s="474"/>
      <c r="F22" s="474"/>
      <c r="G22" s="474"/>
      <c r="H22" s="474"/>
      <c r="I22" s="474"/>
      <c r="J22" s="474"/>
      <c r="K22" s="474"/>
      <c r="L22" s="474"/>
      <c r="M22" s="474"/>
      <c r="N22" s="475"/>
      <c r="O22" s="489">
        <f>IF(ISERROR(K18/Y14),0,ROUNDUP(K18/Y14,1))</f>
        <v>0</v>
      </c>
      <c r="P22" s="490"/>
      <c r="Q22" s="490"/>
      <c r="R22" s="490"/>
      <c r="S22" s="490"/>
      <c r="T22" s="490"/>
      <c r="U22" s="490"/>
      <c r="V22" s="490"/>
      <c r="W22" s="490"/>
      <c r="X22" s="490"/>
      <c r="Y22" s="490"/>
      <c r="Z22" s="490"/>
      <c r="AA22" s="458" t="s">
        <v>7</v>
      </c>
      <c r="AB22" s="459"/>
      <c r="AC22" s="459"/>
      <c r="AD22" s="459"/>
      <c r="AE22" s="460"/>
    </row>
    <row r="23" spans="2:32" ht="40.5" customHeight="1" thickBot="1" x14ac:dyDescent="0.25">
      <c r="B23" s="480" t="s">
        <v>16</v>
      </c>
      <c r="C23" s="481"/>
      <c r="D23" s="481"/>
      <c r="E23" s="481"/>
      <c r="F23" s="481"/>
      <c r="G23" s="481"/>
      <c r="H23" s="481"/>
      <c r="I23" s="481"/>
      <c r="J23" s="481"/>
      <c r="K23" s="481"/>
      <c r="L23" s="481"/>
      <c r="M23" s="481"/>
      <c r="N23" s="481"/>
      <c r="O23" s="476" t="str">
        <f>IF(O22=0,"算定不可",IF(O22&lt;=2,"算定可","算定不可"))</f>
        <v>算定不可</v>
      </c>
      <c r="P23" s="476"/>
      <c r="Q23" s="476"/>
      <c r="R23" s="476"/>
      <c r="S23" s="476"/>
      <c r="T23" s="476"/>
      <c r="U23" s="476"/>
      <c r="V23" s="476"/>
      <c r="W23" s="476"/>
      <c r="X23" s="476"/>
      <c r="Y23" s="476"/>
      <c r="Z23" s="476"/>
      <c r="AA23" s="476"/>
      <c r="AB23" s="476"/>
      <c r="AC23" s="476"/>
      <c r="AD23" s="476"/>
      <c r="AE23" s="477"/>
    </row>
    <row r="24" spans="2:32" ht="40.5" customHeight="1" thickBot="1" x14ac:dyDescent="0.25">
      <c r="B24" s="456" t="s">
        <v>17</v>
      </c>
      <c r="C24" s="457"/>
      <c r="D24" s="457"/>
      <c r="E24" s="457"/>
      <c r="F24" s="457"/>
      <c r="G24" s="457"/>
      <c r="H24" s="457"/>
      <c r="I24" s="457"/>
      <c r="J24" s="457"/>
      <c r="K24" s="457"/>
      <c r="L24" s="457"/>
      <c r="M24" s="457"/>
      <c r="N24" s="457"/>
      <c r="O24" s="453">
        <f>IF(O23="算定可",5,0)</f>
        <v>0</v>
      </c>
      <c r="P24" s="454"/>
      <c r="Q24" s="454"/>
      <c r="R24" s="454"/>
      <c r="S24" s="454"/>
      <c r="T24" s="454"/>
      <c r="U24" s="454"/>
      <c r="V24" s="454"/>
      <c r="W24" s="454"/>
      <c r="X24" s="454"/>
      <c r="Y24" s="454"/>
      <c r="Z24" s="454"/>
      <c r="AA24" s="454"/>
      <c r="AB24" s="454"/>
      <c r="AC24" s="454"/>
      <c r="AD24" s="454"/>
      <c r="AE24" s="455"/>
    </row>
    <row r="25" spans="2:32" ht="24.9" customHeight="1" x14ac:dyDescent="0.2"/>
    <row r="26" spans="2:32" x14ac:dyDescent="0.2">
      <c r="B26" s="1" t="s">
        <v>28</v>
      </c>
    </row>
    <row r="27" spans="2:32" x14ac:dyDescent="0.2">
      <c r="C27" s="1" t="s">
        <v>45</v>
      </c>
      <c r="E27" s="1" t="s">
        <v>4</v>
      </c>
    </row>
    <row r="28" spans="2:32" x14ac:dyDescent="0.2">
      <c r="C28" s="1" t="s">
        <v>46</v>
      </c>
      <c r="E28" s="1" t="s">
        <v>320</v>
      </c>
    </row>
    <row r="29" spans="2:32" x14ac:dyDescent="0.2">
      <c r="D29" s="1" t="s">
        <v>58</v>
      </c>
    </row>
    <row r="30" spans="2:32" x14ac:dyDescent="0.2">
      <c r="C30" s="1" t="s">
        <v>0</v>
      </c>
      <c r="E30" s="1" t="s">
        <v>487</v>
      </c>
    </row>
    <row r="31" spans="2:32" x14ac:dyDescent="0.2">
      <c r="D31" s="1" t="s">
        <v>23</v>
      </c>
    </row>
    <row r="32" spans="2:32" x14ac:dyDescent="0.2">
      <c r="D32" s="1" t="s">
        <v>21</v>
      </c>
    </row>
    <row r="33" spans="4:4" x14ac:dyDescent="0.2">
      <c r="D33" s="1" t="s">
        <v>22</v>
      </c>
    </row>
    <row r="34" spans="4:4" x14ac:dyDescent="0.2">
      <c r="D34" s="1" t="s">
        <v>24</v>
      </c>
    </row>
    <row r="35" spans="4:4" x14ac:dyDescent="0.2">
      <c r="D35" s="1" t="s">
        <v>25</v>
      </c>
    </row>
    <row r="36" spans="4:4" x14ac:dyDescent="0.2">
      <c r="D36" s="1" t="s">
        <v>26</v>
      </c>
    </row>
  </sheetData>
  <sheetProtection password="CC3D" sheet="1" selectLockedCells="1"/>
  <mergeCells count="28">
    <mergeCell ref="AA18:AE18"/>
    <mergeCell ref="O22:Z22"/>
    <mergeCell ref="B2:L4"/>
    <mergeCell ref="B6:AG7"/>
    <mergeCell ref="Y11:AE11"/>
    <mergeCell ref="Y12:AE12"/>
    <mergeCell ref="K11:Q11"/>
    <mergeCell ref="R11:X11"/>
    <mergeCell ref="K12:Q12"/>
    <mergeCell ref="R12:X12"/>
    <mergeCell ref="B11:J11"/>
    <mergeCell ref="B12:J12"/>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I24"/>
  <sheetViews>
    <sheetView showGridLines="0" view="pageBreakPreview" zoomScaleNormal="100" workbookViewId="0">
      <selection activeCell="AL10" sqref="AL10"/>
    </sheetView>
  </sheetViews>
  <sheetFormatPr defaultColWidth="9" defaultRowHeight="13.2" x14ac:dyDescent="0.2"/>
  <cols>
    <col min="1" max="34" width="2.44140625" style="164" customWidth="1"/>
    <col min="35" max="35" width="2.33203125" style="164" customWidth="1"/>
    <col min="36" max="16384" width="9" style="164"/>
  </cols>
  <sheetData>
    <row r="1" spans="2:35" ht="13.8" thickBot="1" x14ac:dyDescent="0.25"/>
    <row r="2" spans="2:35" ht="15" customHeight="1" x14ac:dyDescent="0.2">
      <c r="B2" s="546" t="s">
        <v>357</v>
      </c>
      <c r="C2" s="547"/>
      <c r="D2" s="547"/>
      <c r="E2" s="547"/>
      <c r="F2" s="547"/>
      <c r="G2" s="547"/>
      <c r="H2" s="547"/>
      <c r="I2" s="547"/>
      <c r="J2" s="547"/>
      <c r="K2" s="547"/>
      <c r="L2" s="547"/>
      <c r="M2" s="548"/>
      <c r="Q2" s="294" t="s">
        <v>399</v>
      </c>
      <c r="R2" s="295"/>
      <c r="S2" s="295"/>
      <c r="T2" s="295"/>
      <c r="U2" s="295"/>
      <c r="V2" s="295"/>
      <c r="W2" s="295"/>
      <c r="X2" s="295"/>
      <c r="Y2" s="295"/>
      <c r="Z2" s="295"/>
      <c r="AA2" s="295"/>
      <c r="AB2" s="295"/>
      <c r="AC2" s="295"/>
      <c r="AD2" s="295"/>
      <c r="AE2" s="295"/>
      <c r="AF2" s="295"/>
      <c r="AG2" s="295"/>
      <c r="AH2" s="295"/>
      <c r="AI2" s="306"/>
    </row>
    <row r="3" spans="2:35" ht="15" customHeight="1" thickBot="1" x14ac:dyDescent="0.25">
      <c r="B3" s="549"/>
      <c r="C3" s="550"/>
      <c r="D3" s="550"/>
      <c r="E3" s="550"/>
      <c r="F3" s="550"/>
      <c r="G3" s="550"/>
      <c r="H3" s="550"/>
      <c r="I3" s="550"/>
      <c r="J3" s="550"/>
      <c r="K3" s="550"/>
      <c r="L3" s="550"/>
      <c r="M3" s="551"/>
      <c r="Q3" s="297" t="s">
        <v>400</v>
      </c>
      <c r="R3" s="298"/>
      <c r="S3" s="298"/>
      <c r="T3" s="298"/>
      <c r="U3" s="298"/>
      <c r="V3" s="300"/>
      <c r="W3" s="300"/>
      <c r="X3" s="300"/>
      <c r="Y3" s="300"/>
      <c r="Z3" s="300"/>
      <c r="AA3" s="300"/>
      <c r="AB3" s="300"/>
      <c r="AC3" s="298"/>
      <c r="AD3" s="298"/>
      <c r="AE3" s="298"/>
      <c r="AF3" s="298"/>
      <c r="AG3" s="298"/>
      <c r="AH3" s="298"/>
      <c r="AI3" s="326"/>
    </row>
    <row r="4" spans="2:35" ht="13.5" customHeight="1" thickBot="1" x14ac:dyDescent="0.25">
      <c r="B4" s="552"/>
      <c r="C4" s="553"/>
      <c r="D4" s="553"/>
      <c r="E4" s="553"/>
      <c r="F4" s="553"/>
      <c r="G4" s="553"/>
      <c r="H4" s="553"/>
      <c r="I4" s="553"/>
      <c r="J4" s="553"/>
      <c r="K4" s="553"/>
      <c r="L4" s="553"/>
      <c r="M4" s="554"/>
      <c r="U4" s="307" t="s">
        <v>115</v>
      </c>
      <c r="V4" s="295"/>
      <c r="W4" s="295"/>
      <c r="X4" s="295"/>
      <c r="Y4" s="295"/>
      <c r="Z4" s="295"/>
      <c r="AA4" s="295"/>
      <c r="AB4" s="295"/>
      <c r="AC4" s="300"/>
      <c r="AD4" s="300"/>
      <c r="AE4" s="300"/>
      <c r="AF4" s="300"/>
    </row>
    <row r="6" spans="2:35" ht="13.5" customHeight="1" x14ac:dyDescent="0.2">
      <c r="B6" s="555" t="s">
        <v>43</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5"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5" x14ac:dyDescent="0.2">
      <c r="B9" s="164" t="s">
        <v>33</v>
      </c>
    </row>
    <row r="10" spans="2:35" ht="13.8" thickBot="1" x14ac:dyDescent="0.25"/>
    <row r="11" spans="2:35" ht="40.5" customHeight="1" thickTop="1" thickBot="1" x14ac:dyDescent="0.25">
      <c r="B11" s="556" t="s">
        <v>32</v>
      </c>
      <c r="C11" s="557"/>
      <c r="D11" s="639" t="s">
        <v>392</v>
      </c>
      <c r="E11" s="639"/>
      <c r="F11" s="639"/>
      <c r="G11" s="639"/>
      <c r="H11" s="639"/>
      <c r="I11" s="639"/>
      <c r="J11" s="639"/>
      <c r="K11" s="639"/>
      <c r="L11" s="639"/>
      <c r="M11" s="639"/>
      <c r="N11" s="639"/>
      <c r="O11" s="639"/>
      <c r="P11" s="639"/>
      <c r="Q11" s="639"/>
      <c r="R11" s="639"/>
      <c r="S11" s="639"/>
      <c r="T11" s="639"/>
      <c r="U11" s="639"/>
      <c r="V11" s="639"/>
      <c r="W11" s="640"/>
      <c r="X11" s="635"/>
      <c r="Y11" s="636"/>
      <c r="Z11" s="636"/>
      <c r="AA11" s="636"/>
      <c r="AB11" s="636"/>
      <c r="AC11" s="636"/>
      <c r="AD11" s="636"/>
      <c r="AE11" s="727" t="s">
        <v>7</v>
      </c>
      <c r="AF11" s="686"/>
      <c r="AG11" s="687"/>
    </row>
    <row r="12" spans="2:35" ht="40.5" customHeight="1" thickTop="1" x14ac:dyDescent="0.2">
      <c r="B12" s="564" t="s">
        <v>31</v>
      </c>
      <c r="C12" s="565"/>
      <c r="D12" s="720" t="s">
        <v>250</v>
      </c>
      <c r="E12" s="720"/>
      <c r="F12" s="720"/>
      <c r="G12" s="720"/>
      <c r="H12" s="720"/>
      <c r="I12" s="720"/>
      <c r="J12" s="720"/>
      <c r="K12" s="720"/>
      <c r="L12" s="720"/>
      <c r="M12" s="720"/>
      <c r="N12" s="720"/>
      <c r="O12" s="720"/>
      <c r="P12" s="720"/>
      <c r="Q12" s="720"/>
      <c r="R12" s="720"/>
      <c r="S12" s="720"/>
      <c r="T12" s="720"/>
      <c r="U12" s="720"/>
      <c r="V12" s="720"/>
      <c r="W12" s="574"/>
      <c r="X12" s="725">
        <f>'2-15 別添1'!C85</f>
        <v>0</v>
      </c>
      <c r="Y12" s="726"/>
      <c r="Z12" s="726"/>
      <c r="AA12" s="726"/>
      <c r="AB12" s="726"/>
      <c r="AC12" s="726"/>
      <c r="AD12" s="726"/>
      <c r="AE12" s="728" t="s">
        <v>7</v>
      </c>
      <c r="AF12" s="728"/>
      <c r="AG12" s="728"/>
      <c r="AH12" s="372"/>
    </row>
    <row r="13" spans="2:35" ht="40.5" customHeight="1" x14ac:dyDescent="0.2">
      <c r="B13" s="564" t="s">
        <v>34</v>
      </c>
      <c r="C13" s="565"/>
      <c r="D13" s="720" t="s">
        <v>35</v>
      </c>
      <c r="E13" s="720"/>
      <c r="F13" s="720"/>
      <c r="G13" s="720"/>
      <c r="H13" s="720"/>
      <c r="I13" s="720"/>
      <c r="J13" s="720"/>
      <c r="K13" s="720"/>
      <c r="L13" s="720"/>
      <c r="M13" s="720"/>
      <c r="N13" s="720"/>
      <c r="O13" s="720"/>
      <c r="P13" s="720"/>
      <c r="Q13" s="720"/>
      <c r="R13" s="720"/>
      <c r="S13" s="720"/>
      <c r="T13" s="720"/>
      <c r="U13" s="720"/>
      <c r="V13" s="720"/>
      <c r="W13" s="574"/>
      <c r="X13" s="721">
        <f>IF(ISERROR(X12/X11),0,ROUNDDOWN((X12/X11)*100,1))</f>
        <v>0</v>
      </c>
      <c r="Y13" s="722"/>
      <c r="Z13" s="722"/>
      <c r="AA13" s="722"/>
      <c r="AB13" s="722"/>
      <c r="AC13" s="722"/>
      <c r="AD13" s="722"/>
      <c r="AE13" s="723" t="s">
        <v>9</v>
      </c>
      <c r="AF13" s="723"/>
      <c r="AG13" s="724"/>
    </row>
    <row r="14" spans="2:35" ht="40.5" customHeight="1" x14ac:dyDescent="0.2">
      <c r="B14" s="537" t="s">
        <v>16</v>
      </c>
      <c r="C14" s="538"/>
      <c r="D14" s="538"/>
      <c r="E14" s="538"/>
      <c r="F14" s="538"/>
      <c r="G14" s="538"/>
      <c r="H14" s="538"/>
      <c r="I14" s="538"/>
      <c r="J14" s="538"/>
      <c r="K14" s="538"/>
      <c r="L14" s="538"/>
      <c r="M14" s="538"/>
      <c r="N14" s="538"/>
      <c r="O14" s="538"/>
      <c r="P14" s="538"/>
      <c r="Q14" s="538"/>
      <c r="R14" s="538"/>
      <c r="S14" s="538"/>
      <c r="T14" s="538"/>
      <c r="U14" s="538"/>
      <c r="V14" s="538"/>
      <c r="W14" s="538"/>
      <c r="X14" s="691" t="str">
        <f>IF(X12&gt;X11,"エラー", IF(X13&gt;=5,"算定可","算定不可"))</f>
        <v>算定不可</v>
      </c>
      <c r="Y14" s="691"/>
      <c r="Z14" s="691"/>
      <c r="AA14" s="691"/>
      <c r="AB14" s="691"/>
      <c r="AC14" s="691"/>
      <c r="AD14" s="691"/>
      <c r="AE14" s="691"/>
      <c r="AF14" s="691"/>
      <c r="AG14" s="692"/>
    </row>
    <row r="15" spans="2:35" ht="40.5" customHeight="1" thickBot="1" x14ac:dyDescent="0.25">
      <c r="B15" s="539" t="s">
        <v>17</v>
      </c>
      <c r="C15" s="540"/>
      <c r="D15" s="540"/>
      <c r="E15" s="540"/>
      <c r="F15" s="540"/>
      <c r="G15" s="540"/>
      <c r="H15" s="540"/>
      <c r="I15" s="540"/>
      <c r="J15" s="540"/>
      <c r="K15" s="540"/>
      <c r="L15" s="540"/>
      <c r="M15" s="540"/>
      <c r="N15" s="540"/>
      <c r="O15" s="540"/>
      <c r="P15" s="540"/>
      <c r="Q15" s="540"/>
      <c r="R15" s="540"/>
      <c r="S15" s="540"/>
      <c r="T15" s="540"/>
      <c r="U15" s="540"/>
      <c r="V15" s="540"/>
      <c r="W15" s="540"/>
      <c r="X15" s="531">
        <f>IF(X14="算定可",5,0)</f>
        <v>0</v>
      </c>
      <c r="Y15" s="532"/>
      <c r="Z15" s="532"/>
      <c r="AA15" s="532"/>
      <c r="AB15" s="532"/>
      <c r="AC15" s="532"/>
      <c r="AD15" s="532"/>
      <c r="AE15" s="532"/>
      <c r="AF15" s="532"/>
      <c r="AG15" s="533"/>
    </row>
    <row r="17" spans="2:34" x14ac:dyDescent="0.2">
      <c r="B17" s="164" t="s">
        <v>29</v>
      </c>
    </row>
    <row r="18" spans="2:34" x14ac:dyDescent="0.2">
      <c r="C18" s="164" t="s">
        <v>67</v>
      </c>
      <c r="E18" s="164" t="s">
        <v>4</v>
      </c>
    </row>
    <row r="19" spans="2:34" x14ac:dyDescent="0.2">
      <c r="C19" s="164" t="s">
        <v>67</v>
      </c>
      <c r="E19" s="164" t="s">
        <v>68</v>
      </c>
    </row>
    <row r="20" spans="2:34" x14ac:dyDescent="0.2">
      <c r="D20" s="164" t="s">
        <v>69</v>
      </c>
    </row>
    <row r="21" spans="2:34" x14ac:dyDescent="0.2">
      <c r="C21" s="164" t="s">
        <v>70</v>
      </c>
      <c r="E21" s="164" t="s">
        <v>71</v>
      </c>
    </row>
    <row r="22" spans="2:34" ht="13.8" thickBot="1" x14ac:dyDescent="0.25"/>
    <row r="23" spans="2:34" ht="30" customHeight="1" x14ac:dyDescent="0.2">
      <c r="B23" s="334" t="s">
        <v>217</v>
      </c>
      <c r="C23" s="335"/>
      <c r="D23" s="335"/>
      <c r="E23" s="335"/>
      <c r="F23" s="335"/>
      <c r="G23" s="335"/>
      <c r="H23" s="335"/>
      <c r="I23" s="335"/>
      <c r="J23" s="335"/>
      <c r="K23" s="335"/>
      <c r="L23" s="335"/>
      <c r="M23" s="335"/>
      <c r="N23" s="335"/>
      <c r="O23" s="335"/>
      <c r="P23" s="335"/>
      <c r="Q23" s="335"/>
      <c r="R23" s="335"/>
      <c r="S23" s="335"/>
      <c r="T23" s="335"/>
      <c r="U23" s="335"/>
      <c r="V23" s="336"/>
      <c r="W23" s="336"/>
      <c r="X23" s="336"/>
      <c r="Y23" s="336"/>
      <c r="Z23" s="336"/>
      <c r="AA23" s="336"/>
      <c r="AB23" s="336"/>
      <c r="AC23" s="336"/>
      <c r="AD23" s="336"/>
      <c r="AE23" s="336"/>
      <c r="AF23" s="336"/>
      <c r="AG23" s="337"/>
      <c r="AH23" s="338"/>
    </row>
    <row r="24" spans="2:34" ht="30" customHeight="1" thickBot="1" x14ac:dyDescent="0.25">
      <c r="B24" s="339"/>
      <c r="C24" s="340" t="s">
        <v>155</v>
      </c>
      <c r="D24" s="340"/>
      <c r="E24" s="340" t="s">
        <v>222</v>
      </c>
      <c r="F24" s="340"/>
      <c r="G24" s="340"/>
      <c r="H24" s="340"/>
      <c r="I24" s="340"/>
      <c r="J24" s="340"/>
      <c r="K24" s="340"/>
      <c r="L24" s="340"/>
      <c r="M24" s="340"/>
      <c r="N24" s="340"/>
      <c r="O24" s="340"/>
      <c r="P24" s="340"/>
      <c r="Q24" s="340"/>
      <c r="R24" s="340"/>
      <c r="S24" s="340"/>
      <c r="T24" s="340"/>
      <c r="U24" s="340"/>
      <c r="V24" s="351"/>
      <c r="W24" s="351"/>
      <c r="X24" s="351"/>
      <c r="Y24" s="351"/>
      <c r="Z24" s="351"/>
      <c r="AA24" s="351"/>
      <c r="AB24" s="351"/>
      <c r="AC24" s="351"/>
      <c r="AD24" s="351"/>
      <c r="AE24" s="351"/>
      <c r="AF24" s="351"/>
      <c r="AG24" s="352"/>
      <c r="AH24" s="338"/>
    </row>
  </sheetData>
  <sheetProtection password="CC3D" sheet="1" selectLockedCells="1"/>
  <mergeCells count="18">
    <mergeCell ref="B2:M4"/>
    <mergeCell ref="X12:AD12"/>
    <mergeCell ref="AE11:AG11"/>
    <mergeCell ref="AE12:AG12"/>
    <mergeCell ref="B11:C11"/>
    <mergeCell ref="B12:C12"/>
    <mergeCell ref="D11:W11"/>
    <mergeCell ref="D12:W12"/>
    <mergeCell ref="B6:AG7"/>
    <mergeCell ref="X11:AD11"/>
    <mergeCell ref="B15:W15"/>
    <mergeCell ref="B13:C13"/>
    <mergeCell ref="D13:W13"/>
    <mergeCell ref="X13:AD13"/>
    <mergeCell ref="AE13:AG13"/>
    <mergeCell ref="B14:W14"/>
    <mergeCell ref="X14:AG14"/>
    <mergeCell ref="X15:AG15"/>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zoomScaleNormal="100" zoomScaleSheetLayoutView="100" workbookViewId="0"/>
  </sheetViews>
  <sheetFormatPr defaultColWidth="8.88671875" defaultRowHeight="13.2" x14ac:dyDescent="0.2"/>
  <cols>
    <col min="1" max="1" width="4.44140625" style="40" customWidth="1"/>
    <col min="2" max="2" width="44.88671875" style="4" customWidth="1"/>
    <col min="3" max="3" width="40.21875" style="4" customWidth="1"/>
    <col min="4" max="8" width="2.44140625" style="4" hidden="1" customWidth="1"/>
    <col min="9" max="10" width="0" style="4" hidden="1" customWidth="1"/>
    <col min="11" max="20" width="8.88671875" style="4"/>
    <col min="21" max="21" width="0" style="4" hidden="1" customWidth="1"/>
    <col min="22" max="16384" width="8.88671875" style="4"/>
  </cols>
  <sheetData>
    <row r="1" spans="1:21" s="61" customFormat="1" ht="16.2" x14ac:dyDescent="0.2">
      <c r="A1" s="3"/>
      <c r="B1" s="111" t="s">
        <v>470</v>
      </c>
    </row>
    <row r="2" spans="1:21" s="61" customFormat="1" ht="17.399999999999999" customHeight="1" x14ac:dyDescent="0.2">
      <c r="A2" s="3"/>
      <c r="B2" s="111" t="s">
        <v>118</v>
      </c>
      <c r="C2" s="65"/>
    </row>
    <row r="3" spans="1:21" s="61" customFormat="1" ht="17.399999999999999" customHeight="1" thickBot="1" x14ac:dyDescent="0.25">
      <c r="A3" s="3"/>
      <c r="B3" s="111"/>
      <c r="C3" s="65"/>
    </row>
    <row r="4" spans="1:21" s="61" customFormat="1" ht="30.6" customHeight="1" thickBot="1" x14ac:dyDescent="0.25">
      <c r="A4" s="71" t="s">
        <v>73</v>
      </c>
      <c r="B4" s="72" t="s">
        <v>182</v>
      </c>
      <c r="C4" s="73" t="s">
        <v>119</v>
      </c>
    </row>
    <row r="5" spans="1:21" ht="30" customHeight="1" thickTop="1" x14ac:dyDescent="0.2">
      <c r="A5" s="79">
        <v>1</v>
      </c>
      <c r="B5" s="80"/>
      <c r="C5" s="219"/>
    </row>
    <row r="6" spans="1:21" ht="30" customHeight="1" x14ac:dyDescent="0.2">
      <c r="A6" s="220">
        <v>2</v>
      </c>
      <c r="B6" s="133"/>
      <c r="C6" s="221"/>
    </row>
    <row r="7" spans="1:21" ht="30" customHeight="1" x14ac:dyDescent="0.2">
      <c r="A7" s="220">
        <v>3</v>
      </c>
      <c r="B7" s="133"/>
      <c r="C7" s="221"/>
    </row>
    <row r="8" spans="1:21" ht="30" customHeight="1" x14ac:dyDescent="0.2">
      <c r="A8" s="220">
        <v>4</v>
      </c>
      <c r="B8" s="133"/>
      <c r="C8" s="221"/>
    </row>
    <row r="9" spans="1:21" ht="30" customHeight="1" x14ac:dyDescent="0.2">
      <c r="A9" s="220">
        <v>5</v>
      </c>
      <c r="B9" s="133"/>
      <c r="C9" s="221"/>
    </row>
    <row r="10" spans="1:21" ht="30" customHeight="1" x14ac:dyDescent="0.2">
      <c r="A10" s="220">
        <v>6</v>
      </c>
      <c r="B10" s="133"/>
      <c r="C10" s="221"/>
    </row>
    <row r="11" spans="1:21" ht="30" customHeight="1" x14ac:dyDescent="0.2">
      <c r="A11" s="220">
        <v>7</v>
      </c>
      <c r="B11" s="133"/>
      <c r="C11" s="221"/>
    </row>
    <row r="12" spans="1:21" ht="30" customHeight="1" x14ac:dyDescent="0.2">
      <c r="A12" s="220">
        <v>8</v>
      </c>
      <c r="B12" s="133"/>
      <c r="C12" s="221"/>
      <c r="U12" s="4">
        <f>IF(N12="週1日以上3日未満配置している",200000,IF(N12="週3日以上7日未満配置している",400000,IF(N12="週7日配置している",600000,0)))</f>
        <v>0</v>
      </c>
    </row>
    <row r="13" spans="1:21" ht="30" customHeight="1" x14ac:dyDescent="0.2">
      <c r="A13" s="220">
        <v>9</v>
      </c>
      <c r="B13" s="133"/>
      <c r="C13" s="221"/>
    </row>
    <row r="14" spans="1:21" ht="30" customHeight="1" x14ac:dyDescent="0.2">
      <c r="A14" s="220">
        <v>10</v>
      </c>
      <c r="B14" s="133"/>
      <c r="C14" s="221"/>
    </row>
    <row r="15" spans="1:21" ht="30" customHeight="1" x14ac:dyDescent="0.2">
      <c r="A15" s="220">
        <v>11</v>
      </c>
      <c r="B15" s="133"/>
      <c r="C15" s="221"/>
    </row>
    <row r="16" spans="1:21" ht="30" customHeight="1" x14ac:dyDescent="0.2">
      <c r="A16" s="220">
        <v>12</v>
      </c>
      <c r="B16" s="133"/>
      <c r="C16" s="221"/>
    </row>
    <row r="17" spans="1:3" ht="30" customHeight="1" x14ac:dyDescent="0.2">
      <c r="A17" s="220">
        <v>13</v>
      </c>
      <c r="B17" s="133"/>
      <c r="C17" s="221"/>
    </row>
    <row r="18" spans="1:3" ht="30" customHeight="1" x14ac:dyDescent="0.2">
      <c r="A18" s="220">
        <v>14</v>
      </c>
      <c r="B18" s="133"/>
      <c r="C18" s="221"/>
    </row>
    <row r="19" spans="1:3" ht="30" customHeight="1" x14ac:dyDescent="0.2">
      <c r="A19" s="220">
        <v>15</v>
      </c>
      <c r="B19" s="133"/>
      <c r="C19" s="221"/>
    </row>
    <row r="20" spans="1:3" ht="30" customHeight="1" x14ac:dyDescent="0.2">
      <c r="A20" s="220">
        <v>16</v>
      </c>
      <c r="B20" s="133"/>
      <c r="C20" s="221"/>
    </row>
    <row r="21" spans="1:3" ht="30" customHeight="1" x14ac:dyDescent="0.2">
      <c r="A21" s="220">
        <v>17</v>
      </c>
      <c r="B21" s="133"/>
      <c r="C21" s="221"/>
    </row>
    <row r="22" spans="1:3" ht="30" customHeight="1" x14ac:dyDescent="0.2">
      <c r="A22" s="220">
        <v>18</v>
      </c>
      <c r="B22" s="133"/>
      <c r="C22" s="221"/>
    </row>
    <row r="23" spans="1:3" ht="30" customHeight="1" x14ac:dyDescent="0.2">
      <c r="A23" s="220">
        <v>19</v>
      </c>
      <c r="B23" s="133"/>
      <c r="C23" s="221"/>
    </row>
    <row r="24" spans="1:3" ht="30" customHeight="1" x14ac:dyDescent="0.2">
      <c r="A24" s="220">
        <v>20</v>
      </c>
      <c r="B24" s="133"/>
      <c r="C24" s="221"/>
    </row>
    <row r="25" spans="1:3" ht="30" customHeight="1" x14ac:dyDescent="0.2">
      <c r="A25" s="220">
        <v>21</v>
      </c>
      <c r="B25" s="133"/>
      <c r="C25" s="221"/>
    </row>
    <row r="26" spans="1:3" ht="30" customHeight="1" x14ac:dyDescent="0.2">
      <c r="A26" s="220">
        <v>22</v>
      </c>
      <c r="B26" s="133"/>
      <c r="C26" s="221"/>
    </row>
    <row r="27" spans="1:3" ht="30" customHeight="1" x14ac:dyDescent="0.2">
      <c r="A27" s="220">
        <v>23</v>
      </c>
      <c r="B27" s="133"/>
      <c r="C27" s="221"/>
    </row>
    <row r="28" spans="1:3" ht="30" customHeight="1" x14ac:dyDescent="0.2">
      <c r="A28" s="220">
        <v>24</v>
      </c>
      <c r="B28" s="133"/>
      <c r="C28" s="221"/>
    </row>
    <row r="29" spans="1:3" ht="30" customHeight="1" x14ac:dyDescent="0.2">
      <c r="A29" s="220">
        <v>25</v>
      </c>
      <c r="B29" s="133"/>
      <c r="C29" s="221"/>
    </row>
    <row r="30" spans="1:3" ht="30" customHeight="1" x14ac:dyDescent="0.2">
      <c r="A30" s="220">
        <v>26</v>
      </c>
      <c r="B30" s="133"/>
      <c r="C30" s="221"/>
    </row>
    <row r="31" spans="1:3" ht="30" customHeight="1" x14ac:dyDescent="0.2">
      <c r="A31" s="220">
        <v>27</v>
      </c>
      <c r="B31" s="133"/>
      <c r="C31" s="221"/>
    </row>
    <row r="32" spans="1:3" ht="30" customHeight="1" x14ac:dyDescent="0.2">
      <c r="A32" s="220">
        <v>28</v>
      </c>
      <c r="B32" s="133"/>
      <c r="C32" s="221"/>
    </row>
    <row r="33" spans="1:3" ht="30" customHeight="1" x14ac:dyDescent="0.2">
      <c r="A33" s="220">
        <v>29</v>
      </c>
      <c r="B33" s="133"/>
      <c r="C33" s="221"/>
    </row>
    <row r="34" spans="1:3" ht="30" customHeight="1" x14ac:dyDescent="0.2">
      <c r="A34" s="220">
        <v>30</v>
      </c>
      <c r="B34" s="133"/>
      <c r="C34" s="221"/>
    </row>
    <row r="35" spans="1:3" ht="30" customHeight="1" x14ac:dyDescent="0.2">
      <c r="A35" s="220">
        <v>31</v>
      </c>
      <c r="B35" s="133"/>
      <c r="C35" s="221"/>
    </row>
    <row r="36" spans="1:3" ht="30" customHeight="1" x14ac:dyDescent="0.2">
      <c r="A36" s="220">
        <v>32</v>
      </c>
      <c r="B36" s="133"/>
      <c r="C36" s="221"/>
    </row>
    <row r="37" spans="1:3" ht="30" customHeight="1" x14ac:dyDescent="0.2">
      <c r="A37" s="220">
        <v>33</v>
      </c>
      <c r="B37" s="133"/>
      <c r="C37" s="221"/>
    </row>
    <row r="38" spans="1:3" ht="30" customHeight="1" x14ac:dyDescent="0.2">
      <c r="A38" s="220">
        <v>34</v>
      </c>
      <c r="B38" s="133"/>
      <c r="C38" s="221"/>
    </row>
    <row r="39" spans="1:3" ht="30" customHeight="1" x14ac:dyDescent="0.2">
      <c r="A39" s="220">
        <v>35</v>
      </c>
      <c r="B39" s="133"/>
      <c r="C39" s="221"/>
    </row>
    <row r="40" spans="1:3" ht="30" customHeight="1" x14ac:dyDescent="0.2">
      <c r="A40" s="220">
        <v>36</v>
      </c>
      <c r="B40" s="133"/>
      <c r="C40" s="221"/>
    </row>
    <row r="41" spans="1:3" ht="30" customHeight="1" x14ac:dyDescent="0.2">
      <c r="A41" s="220">
        <v>37</v>
      </c>
      <c r="B41" s="133"/>
      <c r="C41" s="221"/>
    </row>
    <row r="42" spans="1:3" ht="30" customHeight="1" x14ac:dyDescent="0.2">
      <c r="A42" s="220">
        <v>38</v>
      </c>
      <c r="B42" s="133"/>
      <c r="C42" s="221"/>
    </row>
    <row r="43" spans="1:3" ht="30" customHeight="1" x14ac:dyDescent="0.2">
      <c r="A43" s="220">
        <v>39</v>
      </c>
      <c r="B43" s="133"/>
      <c r="C43" s="221"/>
    </row>
    <row r="44" spans="1:3" ht="30" customHeight="1" x14ac:dyDescent="0.2">
      <c r="A44" s="220">
        <v>40</v>
      </c>
      <c r="B44" s="133"/>
      <c r="C44" s="221"/>
    </row>
    <row r="45" spans="1:3" ht="30" customHeight="1" x14ac:dyDescent="0.2">
      <c r="A45" s="220">
        <v>41</v>
      </c>
      <c r="B45" s="133"/>
      <c r="C45" s="221"/>
    </row>
    <row r="46" spans="1:3" ht="30" customHeight="1" x14ac:dyDescent="0.2">
      <c r="A46" s="220">
        <v>42</v>
      </c>
      <c r="B46" s="133"/>
      <c r="C46" s="221"/>
    </row>
    <row r="47" spans="1:3" ht="30" customHeight="1" x14ac:dyDescent="0.2">
      <c r="A47" s="220">
        <v>43</v>
      </c>
      <c r="B47" s="133"/>
      <c r="C47" s="221"/>
    </row>
    <row r="48" spans="1:3" ht="30" customHeight="1" x14ac:dyDescent="0.2">
      <c r="A48" s="220">
        <v>44</v>
      </c>
      <c r="B48" s="133"/>
      <c r="C48" s="221"/>
    </row>
    <row r="49" spans="1:3" ht="30" customHeight="1" x14ac:dyDescent="0.2">
      <c r="A49" s="220">
        <v>45</v>
      </c>
      <c r="B49" s="133"/>
      <c r="C49" s="221"/>
    </row>
    <row r="50" spans="1:3" ht="30" customHeight="1" x14ac:dyDescent="0.2">
      <c r="A50" s="220">
        <v>46</v>
      </c>
      <c r="B50" s="133"/>
      <c r="C50" s="221"/>
    </row>
    <row r="51" spans="1:3" ht="30" customHeight="1" x14ac:dyDescent="0.2">
      <c r="A51" s="220">
        <v>47</v>
      </c>
      <c r="B51" s="133"/>
      <c r="C51" s="221"/>
    </row>
    <row r="52" spans="1:3" ht="30" customHeight="1" x14ac:dyDescent="0.2">
      <c r="A52" s="220">
        <v>48</v>
      </c>
      <c r="B52" s="133"/>
      <c r="C52" s="221"/>
    </row>
    <row r="53" spans="1:3" ht="30" customHeight="1" x14ac:dyDescent="0.2">
      <c r="A53" s="220">
        <v>49</v>
      </c>
      <c r="B53" s="133"/>
      <c r="C53" s="221"/>
    </row>
    <row r="54" spans="1:3" ht="30" customHeight="1" x14ac:dyDescent="0.2">
      <c r="A54" s="220">
        <v>50</v>
      </c>
      <c r="B54" s="133"/>
      <c r="C54" s="221"/>
    </row>
    <row r="55" spans="1:3" ht="30" customHeight="1" x14ac:dyDescent="0.2">
      <c r="A55" s="220">
        <v>51</v>
      </c>
      <c r="B55" s="133"/>
      <c r="C55" s="221"/>
    </row>
    <row r="56" spans="1:3" ht="30" customHeight="1" x14ac:dyDescent="0.2">
      <c r="A56" s="220">
        <v>52</v>
      </c>
      <c r="B56" s="133"/>
      <c r="C56" s="221"/>
    </row>
    <row r="57" spans="1:3" ht="30" customHeight="1" x14ac:dyDescent="0.2">
      <c r="A57" s="220">
        <v>53</v>
      </c>
      <c r="B57" s="133"/>
      <c r="C57" s="221"/>
    </row>
    <row r="58" spans="1:3" ht="30" customHeight="1" x14ac:dyDescent="0.2">
      <c r="A58" s="220">
        <v>54</v>
      </c>
      <c r="B58" s="133"/>
      <c r="C58" s="221"/>
    </row>
    <row r="59" spans="1:3" ht="30" customHeight="1" x14ac:dyDescent="0.2">
      <c r="A59" s="220">
        <v>55</v>
      </c>
      <c r="B59" s="133"/>
      <c r="C59" s="221"/>
    </row>
    <row r="60" spans="1:3" ht="30" customHeight="1" x14ac:dyDescent="0.2">
      <c r="A60" s="220">
        <v>56</v>
      </c>
      <c r="B60" s="133"/>
      <c r="C60" s="221"/>
    </row>
    <row r="61" spans="1:3" ht="30" customHeight="1" x14ac:dyDescent="0.2">
      <c r="A61" s="220">
        <v>57</v>
      </c>
      <c r="B61" s="133"/>
      <c r="C61" s="221"/>
    </row>
    <row r="62" spans="1:3" ht="30" customHeight="1" x14ac:dyDescent="0.2">
      <c r="A62" s="220">
        <v>58</v>
      </c>
      <c r="B62" s="133"/>
      <c r="C62" s="221"/>
    </row>
    <row r="63" spans="1:3" ht="30" customHeight="1" x14ac:dyDescent="0.2">
      <c r="A63" s="220">
        <v>59</v>
      </c>
      <c r="B63" s="133"/>
      <c r="C63" s="221"/>
    </row>
    <row r="64" spans="1:3" ht="30" customHeight="1" x14ac:dyDescent="0.2">
      <c r="A64" s="220">
        <v>60</v>
      </c>
      <c r="B64" s="133"/>
      <c r="C64" s="221"/>
    </row>
    <row r="65" spans="1:3" ht="30" customHeight="1" x14ac:dyDescent="0.2">
      <c r="A65" s="220">
        <v>61</v>
      </c>
      <c r="B65" s="133"/>
      <c r="C65" s="221"/>
    </row>
    <row r="66" spans="1:3" ht="30" customHeight="1" x14ac:dyDescent="0.2">
      <c r="A66" s="220">
        <v>62</v>
      </c>
      <c r="B66" s="133"/>
      <c r="C66" s="221"/>
    </row>
    <row r="67" spans="1:3" ht="30" customHeight="1" x14ac:dyDescent="0.2">
      <c r="A67" s="220">
        <v>63</v>
      </c>
      <c r="B67" s="133"/>
      <c r="C67" s="221"/>
    </row>
    <row r="68" spans="1:3" ht="30" customHeight="1" x14ac:dyDescent="0.2">
      <c r="A68" s="220">
        <v>64</v>
      </c>
      <c r="B68" s="133"/>
      <c r="C68" s="221"/>
    </row>
    <row r="69" spans="1:3" ht="30" customHeight="1" x14ac:dyDescent="0.2">
      <c r="A69" s="220">
        <v>65</v>
      </c>
      <c r="B69" s="133"/>
      <c r="C69" s="221"/>
    </row>
    <row r="70" spans="1:3" ht="30" customHeight="1" x14ac:dyDescent="0.2">
      <c r="A70" s="220">
        <v>66</v>
      </c>
      <c r="B70" s="133"/>
      <c r="C70" s="221"/>
    </row>
    <row r="71" spans="1:3" ht="30" customHeight="1" x14ac:dyDescent="0.2">
      <c r="A71" s="220">
        <v>67</v>
      </c>
      <c r="B71" s="133"/>
      <c r="C71" s="221"/>
    </row>
    <row r="72" spans="1:3" ht="30" customHeight="1" x14ac:dyDescent="0.2">
      <c r="A72" s="220">
        <v>68</v>
      </c>
      <c r="B72" s="133"/>
      <c r="C72" s="221"/>
    </row>
    <row r="73" spans="1:3" ht="30" customHeight="1" x14ac:dyDescent="0.2">
      <c r="A73" s="220">
        <v>69</v>
      </c>
      <c r="B73" s="133"/>
      <c r="C73" s="221"/>
    </row>
    <row r="74" spans="1:3" ht="30" customHeight="1" x14ac:dyDescent="0.2">
      <c r="A74" s="220">
        <v>70</v>
      </c>
      <c r="B74" s="133"/>
      <c r="C74" s="221"/>
    </row>
    <row r="75" spans="1:3" ht="30" customHeight="1" x14ac:dyDescent="0.2">
      <c r="A75" s="220">
        <v>71</v>
      </c>
      <c r="B75" s="133"/>
      <c r="C75" s="221"/>
    </row>
    <row r="76" spans="1:3" ht="30" customHeight="1" x14ac:dyDescent="0.2">
      <c r="A76" s="220">
        <v>72</v>
      </c>
      <c r="B76" s="133"/>
      <c r="C76" s="221"/>
    </row>
    <row r="77" spans="1:3" ht="30" customHeight="1" x14ac:dyDescent="0.2">
      <c r="A77" s="220">
        <v>73</v>
      </c>
      <c r="B77" s="133"/>
      <c r="C77" s="221"/>
    </row>
    <row r="78" spans="1:3" ht="30" customHeight="1" x14ac:dyDescent="0.2">
      <c r="A78" s="220">
        <v>74</v>
      </c>
      <c r="B78" s="133"/>
      <c r="C78" s="221"/>
    </row>
    <row r="79" spans="1:3" ht="30" customHeight="1" x14ac:dyDescent="0.2">
      <c r="A79" s="220">
        <v>75</v>
      </c>
      <c r="B79" s="133"/>
      <c r="C79" s="221"/>
    </row>
    <row r="80" spans="1:3" ht="30" customHeight="1" x14ac:dyDescent="0.2">
      <c r="A80" s="220">
        <v>76</v>
      </c>
      <c r="B80" s="133"/>
      <c r="C80" s="221"/>
    </row>
    <row r="81" spans="1:3" ht="30" customHeight="1" x14ac:dyDescent="0.2">
      <c r="A81" s="220">
        <v>77</v>
      </c>
      <c r="B81" s="133"/>
      <c r="C81" s="221"/>
    </row>
    <row r="82" spans="1:3" ht="30" customHeight="1" x14ac:dyDescent="0.2">
      <c r="A82" s="220">
        <v>78</v>
      </c>
      <c r="B82" s="133"/>
      <c r="C82" s="221"/>
    </row>
    <row r="83" spans="1:3" ht="30" customHeight="1" x14ac:dyDescent="0.2">
      <c r="A83" s="220">
        <v>79</v>
      </c>
      <c r="B83" s="133"/>
      <c r="C83" s="221"/>
    </row>
    <row r="84" spans="1:3" ht="30" customHeight="1" x14ac:dyDescent="0.2">
      <c r="A84" s="220">
        <v>80</v>
      </c>
      <c r="B84" s="133"/>
      <c r="C84" s="221"/>
    </row>
    <row r="85" spans="1:3" ht="25.2" hidden="1" customHeight="1" x14ac:dyDescent="0.2">
      <c r="C85" s="4">
        <f>COUNTIF(C5:C84,"&lt;&gt;")</f>
        <v>0</v>
      </c>
    </row>
    <row r="86" spans="1:3" ht="51.6" hidden="1" customHeight="1" x14ac:dyDescent="0.2">
      <c r="B86" s="729"/>
      <c r="C86" s="729"/>
    </row>
    <row r="106" spans="9:9" x14ac:dyDescent="0.2">
      <c r="I106" s="4" t="s">
        <v>120</v>
      </c>
    </row>
    <row r="107" spans="9:9" x14ac:dyDescent="0.2">
      <c r="I107" s="4" t="s">
        <v>121</v>
      </c>
    </row>
  </sheetData>
  <mergeCells count="1">
    <mergeCell ref="B86:C86"/>
  </mergeCells>
  <phoneticPr fontId="2"/>
  <dataValidations count="1">
    <dataValidation type="list" allowBlank="1" showInputMessage="1" showErrorMessage="1" sqref="C5:C84">
      <formula1>$I$106:$I$107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X10" sqref="X10:AG10"/>
    </sheetView>
  </sheetViews>
  <sheetFormatPr defaultColWidth="9" defaultRowHeight="13.2" x14ac:dyDescent="0.2"/>
  <cols>
    <col min="1" max="34" width="2.44140625" style="164" customWidth="1"/>
    <col min="35" max="16384" width="9" style="164"/>
  </cols>
  <sheetData>
    <row r="1" spans="2:34" ht="13.8" thickBot="1" x14ac:dyDescent="0.25"/>
    <row r="2" spans="2:34" ht="15" customHeight="1" x14ac:dyDescent="0.2">
      <c r="B2" s="546" t="s">
        <v>471</v>
      </c>
      <c r="C2" s="547"/>
      <c r="D2" s="547"/>
      <c r="E2" s="547"/>
      <c r="F2" s="547"/>
      <c r="G2" s="547"/>
      <c r="H2" s="547"/>
      <c r="I2" s="547"/>
      <c r="J2" s="547"/>
      <c r="K2" s="547"/>
      <c r="L2" s="547"/>
      <c r="M2" s="548"/>
      <c r="O2" s="300"/>
      <c r="P2" s="300"/>
      <c r="Q2" s="342"/>
      <c r="R2" s="294" t="s">
        <v>397</v>
      </c>
      <c r="S2" s="295"/>
      <c r="T2" s="295"/>
      <c r="U2" s="295"/>
      <c r="V2" s="295"/>
      <c r="W2" s="295"/>
      <c r="X2" s="295"/>
      <c r="Y2" s="295"/>
      <c r="Z2" s="295"/>
      <c r="AA2" s="295"/>
      <c r="AB2" s="295"/>
      <c r="AC2" s="295"/>
      <c r="AD2" s="295"/>
      <c r="AE2" s="295"/>
      <c r="AF2" s="295"/>
      <c r="AG2" s="306"/>
    </row>
    <row r="3" spans="2:34" ht="15" customHeight="1" thickBot="1" x14ac:dyDescent="0.25">
      <c r="B3" s="549"/>
      <c r="C3" s="550"/>
      <c r="D3" s="550"/>
      <c r="E3" s="550"/>
      <c r="F3" s="550"/>
      <c r="G3" s="550"/>
      <c r="H3" s="550"/>
      <c r="I3" s="550"/>
      <c r="J3" s="550"/>
      <c r="K3" s="550"/>
      <c r="L3" s="550"/>
      <c r="M3" s="551"/>
      <c r="O3" s="300"/>
      <c r="P3" s="300"/>
      <c r="Q3" s="342"/>
      <c r="R3" s="370" t="s">
        <v>472</v>
      </c>
      <c r="S3" s="300"/>
      <c r="T3" s="300"/>
      <c r="U3" s="300"/>
      <c r="V3" s="300"/>
      <c r="W3" s="300"/>
      <c r="X3" s="300"/>
      <c r="Y3" s="300"/>
      <c r="Z3" s="300"/>
      <c r="AA3" s="300"/>
      <c r="AB3" s="300"/>
      <c r="AC3" s="300"/>
      <c r="AD3" s="300"/>
      <c r="AE3" s="300"/>
      <c r="AF3" s="300"/>
      <c r="AG3" s="342"/>
    </row>
    <row r="4" spans="2:34" ht="13.5" customHeight="1" thickBot="1" x14ac:dyDescent="0.25">
      <c r="B4" s="552"/>
      <c r="C4" s="553"/>
      <c r="D4" s="553"/>
      <c r="E4" s="553"/>
      <c r="F4" s="553"/>
      <c r="G4" s="553"/>
      <c r="H4" s="553"/>
      <c r="I4" s="553"/>
      <c r="J4" s="553"/>
      <c r="K4" s="553"/>
      <c r="L4" s="553"/>
      <c r="M4" s="554"/>
      <c r="O4" s="371"/>
      <c r="P4" s="300"/>
      <c r="Q4" s="300"/>
      <c r="R4" s="295"/>
      <c r="S4" s="295"/>
      <c r="T4" s="295"/>
      <c r="U4" s="295"/>
      <c r="V4" s="295"/>
      <c r="W4" s="295"/>
      <c r="X4" s="295"/>
      <c r="Y4" s="295"/>
      <c r="Z4" s="295"/>
      <c r="AA4" s="295"/>
      <c r="AB4" s="295"/>
      <c r="AC4" s="295"/>
      <c r="AD4" s="295"/>
      <c r="AE4" s="295"/>
      <c r="AF4" s="295"/>
      <c r="AG4" s="295"/>
    </row>
    <row r="6" spans="2:34" ht="13.5" customHeight="1" x14ac:dyDescent="0.2">
      <c r="B6" s="555" t="s">
        <v>473</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4"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4" ht="13.8" thickBot="1" x14ac:dyDescent="0.25">
      <c r="B9" s="164" t="s">
        <v>475</v>
      </c>
      <c r="X9" s="378"/>
      <c r="Y9" s="378"/>
      <c r="Z9" s="378"/>
      <c r="AA9" s="378"/>
      <c r="AB9" s="378"/>
      <c r="AC9" s="378"/>
      <c r="AD9" s="378"/>
      <c r="AE9" s="378"/>
      <c r="AF9" s="378"/>
      <c r="AG9" s="378"/>
    </row>
    <row r="10" spans="2:34" ht="45" customHeight="1" thickTop="1" thickBot="1" x14ac:dyDescent="0.25">
      <c r="B10" s="682" t="s">
        <v>474</v>
      </c>
      <c r="C10" s="683"/>
      <c r="D10" s="683"/>
      <c r="E10" s="683"/>
      <c r="F10" s="683"/>
      <c r="G10" s="683"/>
      <c r="H10" s="683"/>
      <c r="I10" s="683"/>
      <c r="J10" s="683"/>
      <c r="K10" s="683"/>
      <c r="L10" s="683"/>
      <c r="M10" s="683"/>
      <c r="N10" s="683"/>
      <c r="O10" s="683"/>
      <c r="P10" s="683"/>
      <c r="Q10" s="683"/>
      <c r="R10" s="683"/>
      <c r="S10" s="683"/>
      <c r="T10" s="683"/>
      <c r="U10" s="683"/>
      <c r="V10" s="683"/>
      <c r="W10" s="684"/>
      <c r="X10" s="730"/>
      <c r="Y10" s="731"/>
      <c r="Z10" s="731"/>
      <c r="AA10" s="731"/>
      <c r="AB10" s="731"/>
      <c r="AC10" s="731"/>
      <c r="AD10" s="731"/>
      <c r="AE10" s="731"/>
      <c r="AF10" s="731"/>
      <c r="AG10" s="732"/>
      <c r="AH10" s="300"/>
    </row>
    <row r="11" spans="2:34" ht="45" customHeight="1" thickTop="1" x14ac:dyDescent="0.2">
      <c r="B11" s="688" t="s">
        <v>16</v>
      </c>
      <c r="C11" s="689"/>
      <c r="D11" s="689"/>
      <c r="E11" s="689"/>
      <c r="F11" s="689"/>
      <c r="G11" s="689"/>
      <c r="H11" s="689"/>
      <c r="I11" s="689"/>
      <c r="J11" s="689"/>
      <c r="K11" s="689"/>
      <c r="L11" s="689"/>
      <c r="M11" s="689"/>
      <c r="N11" s="689"/>
      <c r="O11" s="689"/>
      <c r="P11" s="689"/>
      <c r="Q11" s="689"/>
      <c r="R11" s="689"/>
      <c r="S11" s="689"/>
      <c r="T11" s="689"/>
      <c r="U11" s="689"/>
      <c r="V11" s="689"/>
      <c r="W11" s="690"/>
      <c r="X11" s="733" t="str">
        <f>IF(X10="行っている","算定可","算定不可")</f>
        <v>算定不可</v>
      </c>
      <c r="Y11" s="733"/>
      <c r="Z11" s="733"/>
      <c r="AA11" s="733"/>
      <c r="AB11" s="733"/>
      <c r="AC11" s="733"/>
      <c r="AD11" s="733"/>
      <c r="AE11" s="733"/>
      <c r="AF11" s="733"/>
      <c r="AG11" s="734"/>
    </row>
    <row r="12" spans="2:34" ht="45" customHeight="1" thickBot="1" x14ac:dyDescent="0.25">
      <c r="B12" s="539" t="s">
        <v>17</v>
      </c>
      <c r="C12" s="540"/>
      <c r="D12" s="540"/>
      <c r="E12" s="540"/>
      <c r="F12" s="540"/>
      <c r="G12" s="540"/>
      <c r="H12" s="540"/>
      <c r="I12" s="540"/>
      <c r="J12" s="540"/>
      <c r="K12" s="540"/>
      <c r="L12" s="540"/>
      <c r="M12" s="540"/>
      <c r="N12" s="540"/>
      <c r="O12" s="540"/>
      <c r="P12" s="540"/>
      <c r="Q12" s="540"/>
      <c r="R12" s="540"/>
      <c r="S12" s="540"/>
      <c r="T12" s="540"/>
      <c r="U12" s="540"/>
      <c r="V12" s="540"/>
      <c r="W12" s="540"/>
      <c r="X12" s="531">
        <f>IF(施設区分!Q13&gt;=70,IF(X11="算定可",3,0),IF(X11="算定可",6,0))</f>
        <v>0</v>
      </c>
      <c r="Y12" s="532"/>
      <c r="Z12" s="532"/>
      <c r="AA12" s="532"/>
      <c r="AB12" s="532"/>
      <c r="AC12" s="532"/>
      <c r="AD12" s="532"/>
      <c r="AE12" s="532"/>
      <c r="AF12" s="532"/>
      <c r="AG12" s="533"/>
    </row>
    <row r="14" spans="2:34" x14ac:dyDescent="0.2">
      <c r="B14" s="164" t="s">
        <v>29</v>
      </c>
    </row>
    <row r="15" spans="2:34" x14ac:dyDescent="0.2">
      <c r="C15" s="164" t="s">
        <v>0</v>
      </c>
      <c r="E15" s="164" t="s">
        <v>476</v>
      </c>
    </row>
    <row r="18" spans="2:34" ht="13.8" thickBot="1" x14ac:dyDescent="0.25"/>
    <row r="19" spans="2:34"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4" ht="30" customHeight="1" x14ac:dyDescent="0.2">
      <c r="B20" s="373"/>
      <c r="C20" s="680" t="s">
        <v>477</v>
      </c>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1"/>
      <c r="AH20" s="338"/>
    </row>
    <row r="21" spans="2:34" ht="13.2" customHeight="1" x14ac:dyDescent="0.2">
      <c r="B21" s="372"/>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1"/>
    </row>
    <row r="22" spans="2:34" ht="13.8" customHeight="1" thickBot="1" x14ac:dyDescent="0.25">
      <c r="B22" s="374"/>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8"/>
    </row>
    <row r="27" spans="2:34" x14ac:dyDescent="0.2">
      <c r="V27" s="305"/>
      <c r="W27" s="305"/>
      <c r="X27" s="305"/>
      <c r="Y27" s="305"/>
      <c r="Z27" s="305"/>
      <c r="AA27" s="305"/>
      <c r="AB27" s="305"/>
      <c r="AC27" s="305"/>
      <c r="AD27" s="305"/>
      <c r="AE27" s="305"/>
      <c r="AF27" s="305"/>
    </row>
    <row r="28" spans="2:34" x14ac:dyDescent="0.2">
      <c r="V28" s="305"/>
      <c r="W28" s="305"/>
      <c r="X28" s="305"/>
      <c r="Y28" s="305"/>
      <c r="Z28" s="305"/>
      <c r="AA28" s="305"/>
      <c r="AB28" s="305"/>
      <c r="AC28" s="305"/>
      <c r="AD28" s="305"/>
      <c r="AE28" s="305"/>
      <c r="AF28" s="305"/>
    </row>
    <row r="29" spans="2:34" x14ac:dyDescent="0.2">
      <c r="V29" s="305"/>
      <c r="W29" s="305"/>
      <c r="X29" s="305"/>
      <c r="Y29" s="305"/>
      <c r="Z29" s="305"/>
      <c r="AA29" s="305"/>
      <c r="AB29" s="305"/>
      <c r="AC29" s="305"/>
      <c r="AD29" s="305"/>
      <c r="AE29" s="305"/>
      <c r="AF29" s="305"/>
    </row>
    <row r="30" spans="2:34" x14ac:dyDescent="0.2">
      <c r="V30" s="305"/>
      <c r="W30" s="305"/>
      <c r="X30" s="305"/>
      <c r="Y30" s="304" t="s">
        <v>36</v>
      </c>
      <c r="Z30" s="304" t="s">
        <v>37</v>
      </c>
      <c r="AA30" s="305"/>
      <c r="AB30" s="305"/>
      <c r="AC30" s="305"/>
      <c r="AD30" s="305"/>
      <c r="AE30" s="305"/>
      <c r="AF30" s="305"/>
    </row>
    <row r="31" spans="2:34" x14ac:dyDescent="0.2">
      <c r="V31" s="305"/>
      <c r="W31" s="305"/>
      <c r="X31" s="305"/>
      <c r="Y31" s="304"/>
      <c r="Z31" s="304"/>
      <c r="AA31" s="305"/>
      <c r="AB31" s="305"/>
      <c r="AC31" s="305"/>
      <c r="AD31" s="305"/>
      <c r="AE31" s="305"/>
      <c r="AF31" s="305"/>
    </row>
  </sheetData>
  <sheetProtection password="CC3D"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2"/>
  <sheetViews>
    <sheetView showGridLines="0" view="pageBreakPreview" zoomScaleNormal="100" workbookViewId="0">
      <selection activeCell="B1" sqref="B1"/>
    </sheetView>
  </sheetViews>
  <sheetFormatPr defaultColWidth="9" defaultRowHeight="13.2" x14ac:dyDescent="0.2"/>
  <cols>
    <col min="1" max="36" width="2.44140625" style="164" customWidth="1"/>
    <col min="37" max="16384" width="9" style="164"/>
  </cols>
  <sheetData>
    <row r="1" spans="2:61" ht="13.8" thickBot="1" x14ac:dyDescent="0.25">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row>
    <row r="2" spans="2:61" ht="15" customHeight="1" x14ac:dyDescent="0.2">
      <c r="B2" s="546" t="s">
        <v>391</v>
      </c>
      <c r="C2" s="547"/>
      <c r="D2" s="547"/>
      <c r="E2" s="547"/>
      <c r="F2" s="547"/>
      <c r="G2" s="547"/>
      <c r="H2" s="547"/>
      <c r="I2" s="547"/>
      <c r="J2" s="547"/>
      <c r="K2" s="547"/>
      <c r="L2" s="547"/>
      <c r="M2" s="548"/>
      <c r="P2" s="300"/>
      <c r="Q2" s="300"/>
      <c r="R2" s="342"/>
      <c r="S2" s="735" t="s">
        <v>288</v>
      </c>
      <c r="T2" s="736"/>
      <c r="U2" s="736"/>
      <c r="V2" s="736"/>
      <c r="W2" s="736"/>
      <c r="X2" s="736"/>
      <c r="Y2" s="736"/>
      <c r="Z2" s="736"/>
      <c r="AA2" s="736"/>
      <c r="AB2" s="736"/>
      <c r="AC2" s="737"/>
      <c r="AD2" s="296"/>
      <c r="AE2" s="300"/>
      <c r="AF2" s="300"/>
      <c r="AG2" s="300"/>
      <c r="AH2" s="300"/>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c r="BI2" s="329"/>
    </row>
    <row r="3" spans="2:61" ht="15" customHeight="1" thickBot="1" x14ac:dyDescent="0.25">
      <c r="B3" s="549"/>
      <c r="C3" s="550"/>
      <c r="D3" s="550"/>
      <c r="E3" s="550"/>
      <c r="F3" s="550"/>
      <c r="G3" s="550"/>
      <c r="H3" s="550"/>
      <c r="I3" s="550"/>
      <c r="J3" s="550"/>
      <c r="K3" s="550"/>
      <c r="L3" s="550"/>
      <c r="M3" s="551"/>
      <c r="P3" s="299"/>
      <c r="Q3" s="300"/>
      <c r="R3" s="342"/>
      <c r="S3" s="738"/>
      <c r="T3" s="739"/>
      <c r="U3" s="739"/>
      <c r="V3" s="739"/>
      <c r="W3" s="739"/>
      <c r="X3" s="739"/>
      <c r="Y3" s="739"/>
      <c r="Z3" s="739"/>
      <c r="AA3" s="739"/>
      <c r="AB3" s="739"/>
      <c r="AC3" s="740"/>
      <c r="AD3" s="296"/>
      <c r="AE3" s="300"/>
      <c r="AF3" s="300"/>
      <c r="AG3" s="300"/>
      <c r="AH3" s="300"/>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row>
    <row r="4" spans="2:61" ht="13.5" customHeight="1" thickBot="1" x14ac:dyDescent="0.25">
      <c r="B4" s="552"/>
      <c r="C4" s="553"/>
      <c r="D4" s="553"/>
      <c r="E4" s="553"/>
      <c r="F4" s="553"/>
      <c r="G4" s="553"/>
      <c r="H4" s="553"/>
      <c r="I4" s="553"/>
      <c r="J4" s="553"/>
      <c r="K4" s="553"/>
      <c r="L4" s="553"/>
      <c r="M4" s="554"/>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row>
    <row r="5" spans="2:61" x14ac:dyDescent="0.2">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row>
    <row r="6" spans="2:61" ht="13.5" customHeight="1" x14ac:dyDescent="0.2">
      <c r="B6" s="555" t="s">
        <v>13</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I6" s="329"/>
      <c r="AJ6" s="329"/>
      <c r="AK6" s="329"/>
      <c r="AL6" s="329"/>
      <c r="AM6" s="329"/>
      <c r="AN6" s="329"/>
      <c r="AO6" s="329"/>
      <c r="AP6" s="329"/>
      <c r="AQ6" s="329"/>
      <c r="AR6" s="329"/>
      <c r="AS6" s="329"/>
      <c r="AT6" s="329"/>
      <c r="AU6" s="329"/>
      <c r="AV6" s="329"/>
      <c r="AW6" s="329"/>
      <c r="AX6" s="329"/>
      <c r="AY6" s="329"/>
      <c r="AZ6" s="329"/>
      <c r="BA6" s="329"/>
      <c r="BB6" s="329"/>
      <c r="BC6" s="329"/>
      <c r="BD6" s="329"/>
      <c r="BE6" s="329"/>
      <c r="BF6" s="329"/>
      <c r="BG6" s="329"/>
      <c r="BH6" s="329"/>
      <c r="BI6" s="329"/>
    </row>
    <row r="7" spans="2:61"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I7" s="329"/>
      <c r="AJ7" s="329"/>
      <c r="AK7" s="329"/>
      <c r="AL7" s="329"/>
      <c r="AM7" s="329"/>
      <c r="AN7" s="329"/>
      <c r="AO7" s="329"/>
      <c r="AP7" s="329"/>
      <c r="AQ7" s="329"/>
      <c r="AR7" s="329"/>
      <c r="AS7" s="329"/>
      <c r="AT7" s="329"/>
      <c r="AU7" s="329"/>
      <c r="AV7" s="329"/>
      <c r="AW7" s="329"/>
      <c r="AX7" s="329"/>
      <c r="AY7" s="329"/>
      <c r="AZ7" s="329"/>
      <c r="BA7" s="329"/>
      <c r="BB7" s="329"/>
      <c r="BC7" s="329"/>
      <c r="BD7" s="329"/>
      <c r="BE7" s="329"/>
      <c r="BF7" s="329"/>
      <c r="BG7" s="329"/>
      <c r="BH7" s="329"/>
      <c r="BI7" s="329"/>
    </row>
    <row r="8" spans="2:61" x14ac:dyDescent="0.2">
      <c r="AI8" s="329"/>
      <c r="AJ8" s="329"/>
      <c r="AK8" s="329"/>
      <c r="AL8" s="329"/>
      <c r="AM8" s="329"/>
      <c r="AN8" s="329"/>
      <c r="AO8" s="329"/>
      <c r="AP8" s="329"/>
      <c r="AQ8" s="329"/>
      <c r="AR8" s="329"/>
      <c r="AS8" s="329"/>
      <c r="AT8" s="329"/>
      <c r="AU8" s="329"/>
      <c r="AV8" s="329"/>
      <c r="AW8" s="329"/>
      <c r="AX8" s="329"/>
      <c r="AY8" s="329"/>
      <c r="AZ8" s="329"/>
      <c r="BA8" s="329"/>
      <c r="BB8" s="329"/>
      <c r="BC8" s="329"/>
      <c r="BD8" s="329"/>
      <c r="BE8" s="329"/>
      <c r="BF8" s="329"/>
      <c r="BG8" s="329"/>
      <c r="BH8" s="329"/>
      <c r="BI8" s="329"/>
    </row>
    <row r="9" spans="2:61" x14ac:dyDescent="0.2">
      <c r="B9" s="164" t="s">
        <v>393</v>
      </c>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c r="BI9" s="329"/>
    </row>
    <row r="10" spans="2:61" ht="13.8" thickBot="1" x14ac:dyDescent="0.25">
      <c r="AI10" s="329"/>
      <c r="AJ10" s="329"/>
      <c r="AK10" s="329"/>
      <c r="AL10" s="329"/>
      <c r="AM10" s="329"/>
      <c r="AN10" s="329"/>
      <c r="AO10" s="329"/>
      <c r="AP10" s="329"/>
      <c r="AQ10" s="329"/>
      <c r="AR10" s="329"/>
      <c r="AS10" s="329"/>
      <c r="AT10" s="329"/>
      <c r="AU10" s="329"/>
      <c r="AV10" s="329"/>
      <c r="AW10" s="329"/>
      <c r="AX10" s="329"/>
      <c r="AY10" s="329"/>
      <c r="AZ10" s="329"/>
      <c r="BA10" s="329"/>
      <c r="BB10" s="329"/>
      <c r="BC10" s="329"/>
      <c r="BD10" s="329"/>
      <c r="BE10" s="329"/>
      <c r="BF10" s="329"/>
      <c r="BG10" s="329"/>
      <c r="BH10" s="329"/>
      <c r="BI10" s="329"/>
    </row>
    <row r="11" spans="2:61" ht="66" customHeight="1" thickTop="1" thickBot="1" x14ac:dyDescent="0.25">
      <c r="B11" s="598" t="s">
        <v>281</v>
      </c>
      <c r="C11" s="599"/>
      <c r="D11" s="599"/>
      <c r="E11" s="599"/>
      <c r="F11" s="599"/>
      <c r="G11" s="599"/>
      <c r="H11" s="599"/>
      <c r="I11" s="599"/>
      <c r="J11" s="599"/>
      <c r="K11" s="599"/>
      <c r="L11" s="599"/>
      <c r="M11" s="599"/>
      <c r="N11" s="599"/>
      <c r="O11" s="599"/>
      <c r="P11" s="599"/>
      <c r="Q11" s="599"/>
      <c r="R11" s="599"/>
      <c r="S11" s="599"/>
      <c r="T11" s="599"/>
      <c r="U11" s="599"/>
      <c r="V11" s="599"/>
      <c r="W11" s="600"/>
      <c r="X11" s="601"/>
      <c r="Y11" s="602"/>
      <c r="Z11" s="602"/>
      <c r="AA11" s="602"/>
      <c r="AB11" s="602"/>
      <c r="AC11" s="602"/>
      <c r="AD11" s="602"/>
      <c r="AE11" s="602"/>
      <c r="AF11" s="602"/>
      <c r="AG11" s="603"/>
      <c r="AI11" s="329"/>
      <c r="AJ11" s="329"/>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row>
    <row r="12" spans="2:61" ht="40.5" customHeight="1" thickTop="1" x14ac:dyDescent="0.2">
      <c r="B12" s="537" t="s">
        <v>16</v>
      </c>
      <c r="C12" s="538"/>
      <c r="D12" s="538"/>
      <c r="E12" s="538"/>
      <c r="F12" s="538"/>
      <c r="G12" s="538"/>
      <c r="H12" s="538"/>
      <c r="I12" s="538"/>
      <c r="J12" s="538"/>
      <c r="K12" s="538"/>
      <c r="L12" s="538"/>
      <c r="M12" s="538"/>
      <c r="N12" s="538"/>
      <c r="O12" s="538"/>
      <c r="P12" s="538"/>
      <c r="Q12" s="538"/>
      <c r="R12" s="538"/>
      <c r="S12" s="538"/>
      <c r="T12" s="538"/>
      <c r="U12" s="538"/>
      <c r="V12" s="538"/>
      <c r="W12" s="538"/>
      <c r="X12" s="527" t="str">
        <f>IF(X11="実施している","算定可","算定不可")</f>
        <v>算定不可</v>
      </c>
      <c r="Y12" s="527"/>
      <c r="Z12" s="527"/>
      <c r="AA12" s="527"/>
      <c r="AB12" s="527"/>
      <c r="AC12" s="527"/>
      <c r="AD12" s="527"/>
      <c r="AE12" s="527"/>
      <c r="AF12" s="527"/>
      <c r="AG12" s="528"/>
      <c r="AI12" s="329"/>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row>
    <row r="13" spans="2:61" ht="40.5" customHeight="1" thickBot="1" x14ac:dyDescent="0.25">
      <c r="B13" s="539" t="s">
        <v>17</v>
      </c>
      <c r="C13" s="540"/>
      <c r="D13" s="540"/>
      <c r="E13" s="540"/>
      <c r="F13" s="540"/>
      <c r="G13" s="540"/>
      <c r="H13" s="540"/>
      <c r="I13" s="540"/>
      <c r="J13" s="540"/>
      <c r="K13" s="540"/>
      <c r="L13" s="540"/>
      <c r="M13" s="540"/>
      <c r="N13" s="540"/>
      <c r="O13" s="540"/>
      <c r="P13" s="540"/>
      <c r="Q13" s="540"/>
      <c r="R13" s="540"/>
      <c r="S13" s="540"/>
      <c r="T13" s="540"/>
      <c r="U13" s="540"/>
      <c r="V13" s="540"/>
      <c r="W13" s="540"/>
      <c r="X13" s="531">
        <f>IF(X12="算定可",5,0)</f>
        <v>0</v>
      </c>
      <c r="Y13" s="532"/>
      <c r="Z13" s="532"/>
      <c r="AA13" s="532"/>
      <c r="AB13" s="532"/>
      <c r="AC13" s="532"/>
      <c r="AD13" s="532"/>
      <c r="AE13" s="532"/>
      <c r="AF13" s="532"/>
      <c r="AG13" s="533"/>
      <c r="AI13" s="329"/>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row>
    <row r="14" spans="2:61" x14ac:dyDescent="0.2">
      <c r="AI14" s="329"/>
      <c r="AJ14" s="329"/>
      <c r="AK14" s="329"/>
      <c r="AL14" s="329"/>
      <c r="AM14" s="329"/>
      <c r="AN14" s="329"/>
      <c r="AO14" s="329"/>
      <c r="AP14" s="329"/>
      <c r="AQ14" s="329"/>
      <c r="AR14" s="329"/>
      <c r="AS14" s="329"/>
      <c r="AT14" s="329"/>
      <c r="AU14" s="329"/>
      <c r="AV14" s="329"/>
      <c r="AW14" s="329"/>
      <c r="AX14" s="329"/>
      <c r="AY14" s="329"/>
      <c r="AZ14" s="329"/>
      <c r="BA14" s="329"/>
      <c r="BB14" s="329"/>
      <c r="BC14" s="329"/>
      <c r="BD14" s="329"/>
      <c r="BE14" s="329"/>
      <c r="BF14" s="329"/>
      <c r="BG14" s="329"/>
      <c r="BH14" s="329"/>
      <c r="BI14" s="329"/>
    </row>
    <row r="15" spans="2:61" x14ac:dyDescent="0.2">
      <c r="B15" s="164" t="s">
        <v>29</v>
      </c>
      <c r="AI15" s="329"/>
      <c r="AJ15" s="329"/>
      <c r="AK15" s="329"/>
      <c r="AL15" s="329"/>
      <c r="AM15" s="329"/>
      <c r="AN15" s="329"/>
      <c r="AO15" s="329"/>
      <c r="AP15" s="329"/>
      <c r="AQ15" s="329"/>
      <c r="AR15" s="329"/>
      <c r="AS15" s="329"/>
      <c r="AT15" s="329"/>
      <c r="AU15" s="329"/>
      <c r="AV15" s="329"/>
      <c r="AW15" s="329"/>
      <c r="AX15" s="329"/>
      <c r="AY15" s="329"/>
      <c r="AZ15" s="329"/>
      <c r="BA15" s="329"/>
      <c r="BB15" s="329"/>
      <c r="BC15" s="329"/>
      <c r="BD15" s="329"/>
      <c r="BE15" s="329"/>
      <c r="BF15" s="329"/>
      <c r="BG15" s="329"/>
      <c r="BH15" s="329"/>
      <c r="BI15" s="329"/>
    </row>
    <row r="16" spans="2:61" x14ac:dyDescent="0.2">
      <c r="C16" s="164" t="s">
        <v>72</v>
      </c>
      <c r="E16" s="164" t="s">
        <v>5</v>
      </c>
      <c r="AI16" s="329"/>
      <c r="AJ16" s="329"/>
      <c r="AK16" s="329"/>
      <c r="AL16" s="329"/>
      <c r="AM16" s="329"/>
      <c r="AN16" s="329"/>
      <c r="AO16" s="329"/>
      <c r="AP16" s="329"/>
      <c r="AQ16" s="329"/>
      <c r="AR16" s="329"/>
      <c r="AS16" s="329"/>
      <c r="AT16" s="329"/>
      <c r="AU16" s="329"/>
      <c r="AV16" s="329"/>
      <c r="AW16" s="329"/>
      <c r="AX16" s="329"/>
      <c r="AY16" s="329"/>
      <c r="AZ16" s="329"/>
      <c r="BA16" s="329"/>
      <c r="BB16" s="329"/>
      <c r="BC16" s="329"/>
      <c r="BD16" s="329"/>
      <c r="BE16" s="329"/>
      <c r="BF16" s="329"/>
      <c r="BG16" s="329"/>
      <c r="BH16" s="329"/>
      <c r="BI16" s="329"/>
    </row>
    <row r="17" spans="3:61" x14ac:dyDescent="0.2">
      <c r="C17" s="164" t="s">
        <v>72</v>
      </c>
      <c r="E17" s="164" t="s">
        <v>358</v>
      </c>
      <c r="AI17" s="329"/>
      <c r="AJ17" s="329"/>
      <c r="AK17" s="329"/>
      <c r="AL17" s="329"/>
      <c r="AM17" s="329"/>
      <c r="AN17" s="329"/>
      <c r="AO17" s="329"/>
      <c r="AP17" s="329"/>
      <c r="AQ17" s="329"/>
      <c r="AR17" s="329"/>
      <c r="AS17" s="329"/>
      <c r="AT17" s="329"/>
      <c r="AU17" s="329"/>
      <c r="AV17" s="329"/>
      <c r="AW17" s="329"/>
      <c r="AX17" s="329"/>
      <c r="AY17" s="329"/>
      <c r="AZ17" s="329"/>
      <c r="BA17" s="329"/>
      <c r="BB17" s="329"/>
      <c r="BC17" s="329"/>
      <c r="BD17" s="329"/>
      <c r="BE17" s="329"/>
      <c r="BF17" s="329"/>
      <c r="BG17" s="329"/>
      <c r="BH17" s="329"/>
      <c r="BI17" s="329"/>
    </row>
    <row r="18" spans="3:61" x14ac:dyDescent="0.2">
      <c r="D18" s="164" t="s">
        <v>251</v>
      </c>
      <c r="AI18" s="329"/>
      <c r="AJ18" s="329"/>
      <c r="AK18" s="329"/>
      <c r="AL18" s="329"/>
      <c r="AM18" s="329"/>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row>
    <row r="19" spans="3:61" x14ac:dyDescent="0.2">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row>
    <row r="20" spans="3:61" x14ac:dyDescent="0.2">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row>
    <row r="21" spans="3:61" x14ac:dyDescent="0.2">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329"/>
      <c r="BG21" s="329"/>
      <c r="BH21" s="329"/>
      <c r="BI21" s="329"/>
    </row>
    <row r="22" spans="3:61" x14ac:dyDescent="0.2">
      <c r="AI22" s="329"/>
      <c r="AJ22" s="329"/>
      <c r="AK22" s="329"/>
      <c r="AL22" s="329"/>
      <c r="AM22" s="329"/>
      <c r="AN22" s="329"/>
      <c r="AO22" s="329"/>
      <c r="AP22" s="329"/>
      <c r="AQ22" s="329"/>
      <c r="AR22" s="329"/>
      <c r="AS22" s="329"/>
      <c r="AT22" s="329"/>
      <c r="AU22" s="329"/>
      <c r="AV22" s="329"/>
      <c r="AW22" s="329"/>
      <c r="AX22" s="329"/>
      <c r="AY22" s="329"/>
      <c r="AZ22" s="329"/>
      <c r="BA22" s="329"/>
      <c r="BB22" s="329"/>
      <c r="BC22" s="329"/>
      <c r="BD22" s="329"/>
      <c r="BE22" s="329"/>
      <c r="BF22" s="329"/>
      <c r="BG22" s="329"/>
      <c r="BH22" s="329"/>
      <c r="BI22" s="329"/>
    </row>
    <row r="23" spans="3:61" x14ac:dyDescent="0.2">
      <c r="AI23" s="329"/>
      <c r="AJ23" s="329"/>
      <c r="AK23" s="329"/>
      <c r="AL23" s="329"/>
      <c r="AM23" s="329"/>
      <c r="AN23" s="329"/>
      <c r="AO23" s="329"/>
      <c r="AP23" s="329"/>
      <c r="AQ23" s="329"/>
      <c r="AR23" s="329"/>
      <c r="AS23" s="329"/>
      <c r="AT23" s="329"/>
      <c r="AU23" s="329"/>
      <c r="AV23" s="329"/>
      <c r="AW23" s="329"/>
      <c r="AX23" s="329"/>
      <c r="AY23" s="329"/>
      <c r="AZ23" s="329"/>
      <c r="BA23" s="329"/>
      <c r="BB23" s="329"/>
      <c r="BC23" s="329"/>
      <c r="BD23" s="329"/>
      <c r="BE23" s="329"/>
      <c r="BF23" s="329"/>
      <c r="BG23" s="329"/>
      <c r="BH23" s="329"/>
      <c r="BI23" s="329"/>
    </row>
    <row r="24" spans="3:61" x14ac:dyDescent="0.2">
      <c r="AI24" s="329"/>
      <c r="AJ24" s="329"/>
      <c r="AK24" s="329"/>
      <c r="AL24" s="329"/>
      <c r="AM24" s="329"/>
      <c r="AN24" s="329"/>
      <c r="AO24" s="329"/>
      <c r="AP24" s="329"/>
      <c r="AQ24" s="329"/>
      <c r="AR24" s="329"/>
      <c r="AS24" s="329"/>
      <c r="AT24" s="329"/>
      <c r="AU24" s="329"/>
      <c r="AV24" s="329"/>
      <c r="AW24" s="329"/>
      <c r="AX24" s="329"/>
      <c r="AY24" s="329"/>
      <c r="AZ24" s="329"/>
      <c r="BA24" s="329"/>
      <c r="BB24" s="329"/>
      <c r="BC24" s="329"/>
      <c r="BD24" s="329"/>
      <c r="BE24" s="329"/>
      <c r="BF24" s="329"/>
      <c r="BG24" s="329"/>
      <c r="BH24" s="329"/>
      <c r="BI24" s="329"/>
    </row>
    <row r="25" spans="3:61" x14ac:dyDescent="0.2">
      <c r="AI25" s="329"/>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29"/>
      <c r="BI25" s="329"/>
    </row>
    <row r="26" spans="3:61" x14ac:dyDescent="0.2">
      <c r="R26" s="305"/>
      <c r="S26" s="305"/>
      <c r="T26" s="305"/>
      <c r="U26" s="305"/>
      <c r="V26" s="305"/>
      <c r="W26" s="305"/>
      <c r="X26" s="305"/>
      <c r="Y26" s="305"/>
      <c r="Z26" s="305"/>
      <c r="AA26" s="305"/>
      <c r="AB26" s="305"/>
      <c r="AC26" s="305"/>
      <c r="AD26" s="305"/>
      <c r="AE26" s="305"/>
      <c r="AF26" s="305"/>
      <c r="AI26" s="329"/>
      <c r="AJ26" s="329"/>
      <c r="AK26" s="329"/>
      <c r="AL26" s="329"/>
      <c r="AM26" s="329"/>
      <c r="AN26" s="329"/>
      <c r="AO26" s="329"/>
      <c r="AP26" s="329"/>
      <c r="AQ26" s="329"/>
      <c r="AR26" s="329"/>
      <c r="AS26" s="329"/>
      <c r="AT26" s="329"/>
      <c r="AU26" s="329"/>
      <c r="AV26" s="329"/>
      <c r="AW26" s="329"/>
      <c r="AX26" s="329"/>
      <c r="AY26" s="329"/>
      <c r="AZ26" s="329"/>
      <c r="BA26" s="329"/>
      <c r="BB26" s="329"/>
      <c r="BC26" s="329"/>
      <c r="BD26" s="329"/>
      <c r="BE26" s="329"/>
      <c r="BF26" s="329"/>
      <c r="BG26" s="329"/>
      <c r="BH26" s="329"/>
      <c r="BI26" s="329"/>
    </row>
    <row r="27" spans="3:61" x14ac:dyDescent="0.2">
      <c r="R27" s="305"/>
      <c r="S27" s="305"/>
      <c r="T27" s="305"/>
      <c r="U27" s="305"/>
      <c r="V27" s="305"/>
      <c r="W27" s="305"/>
      <c r="X27" s="305"/>
      <c r="Y27" s="305"/>
      <c r="Z27" s="305"/>
      <c r="AA27" s="305"/>
      <c r="AB27" s="305"/>
      <c r="AC27" s="305"/>
      <c r="AD27" s="305"/>
      <c r="AE27" s="305"/>
      <c r="AF27" s="305"/>
      <c r="AI27" s="329"/>
      <c r="AJ27" s="329"/>
      <c r="AK27" s="329"/>
      <c r="AL27" s="329"/>
      <c r="AM27" s="329"/>
      <c r="AN27" s="329"/>
      <c r="AO27" s="329"/>
      <c r="AP27" s="329"/>
      <c r="AQ27" s="329"/>
      <c r="AR27" s="329"/>
      <c r="AS27" s="329"/>
      <c r="AT27" s="329"/>
      <c r="AU27" s="329"/>
      <c r="AV27" s="329"/>
      <c r="AW27" s="329"/>
      <c r="AX27" s="329"/>
      <c r="AY27" s="329"/>
      <c r="AZ27" s="329"/>
      <c r="BA27" s="329"/>
      <c r="BB27" s="329"/>
      <c r="BC27" s="329"/>
      <c r="BD27" s="329"/>
      <c r="BE27" s="329"/>
      <c r="BF27" s="329"/>
      <c r="BG27" s="329"/>
      <c r="BH27" s="329"/>
      <c r="BI27" s="329"/>
    </row>
    <row r="28" spans="3:61" x14ac:dyDescent="0.2">
      <c r="R28" s="305"/>
      <c r="S28" s="305"/>
      <c r="T28" s="304" t="s">
        <v>283</v>
      </c>
      <c r="U28" s="304" t="s">
        <v>284</v>
      </c>
      <c r="V28" s="305"/>
      <c r="W28" s="305"/>
      <c r="X28" s="305"/>
      <c r="Y28" s="305"/>
      <c r="Z28" s="305"/>
      <c r="AA28" s="305"/>
      <c r="AB28" s="305"/>
      <c r="AC28" s="305"/>
      <c r="AD28" s="305"/>
      <c r="AE28" s="305"/>
      <c r="AF28" s="305"/>
      <c r="AI28" s="329"/>
      <c r="AJ28" s="329"/>
      <c r="AK28" s="329"/>
      <c r="AL28" s="329"/>
      <c r="AM28" s="329"/>
      <c r="AN28" s="329"/>
      <c r="AO28" s="329"/>
      <c r="AP28" s="329"/>
      <c r="AQ28" s="329"/>
      <c r="AR28" s="329"/>
      <c r="AS28" s="329"/>
      <c r="AT28" s="329"/>
      <c r="AU28" s="329"/>
      <c r="AV28" s="329"/>
      <c r="AW28" s="329"/>
      <c r="AX28" s="329"/>
      <c r="AY28" s="329"/>
      <c r="AZ28" s="329"/>
      <c r="BA28" s="329"/>
      <c r="BB28" s="329"/>
      <c r="BC28" s="329"/>
      <c r="BD28" s="329"/>
      <c r="BE28" s="329"/>
      <c r="BF28" s="329"/>
      <c r="BG28" s="329"/>
      <c r="BH28" s="329"/>
      <c r="BI28" s="329"/>
    </row>
    <row r="29" spans="3:61" x14ac:dyDescent="0.2">
      <c r="R29" s="305"/>
      <c r="S29" s="305"/>
      <c r="T29" s="305"/>
      <c r="U29" s="305"/>
      <c r="V29" s="305"/>
      <c r="W29" s="305"/>
      <c r="X29" s="305"/>
      <c r="Y29" s="305"/>
      <c r="Z29" s="305"/>
      <c r="AA29" s="305"/>
      <c r="AB29" s="305"/>
      <c r="AC29" s="305"/>
      <c r="AD29" s="305"/>
      <c r="AE29" s="305"/>
      <c r="AF29" s="305"/>
      <c r="AI29" s="329"/>
      <c r="AJ29" s="329"/>
      <c r="AK29" s="329"/>
      <c r="AL29" s="329"/>
      <c r="AM29" s="329"/>
      <c r="AN29" s="329"/>
      <c r="AO29" s="329"/>
      <c r="AP29" s="329"/>
      <c r="AQ29" s="329"/>
      <c r="AR29" s="329"/>
      <c r="AS29" s="329"/>
      <c r="AT29" s="329"/>
      <c r="AU29" s="329"/>
      <c r="AV29" s="329"/>
      <c r="AW29" s="329"/>
      <c r="AX29" s="329"/>
      <c r="AY29" s="329"/>
      <c r="AZ29" s="329"/>
      <c r="BA29" s="329"/>
      <c r="BB29" s="329"/>
      <c r="BC29" s="329"/>
      <c r="BD29" s="329"/>
      <c r="BE29" s="329"/>
      <c r="BF29" s="329"/>
      <c r="BG29" s="329"/>
      <c r="BH29" s="329"/>
      <c r="BI29" s="329"/>
    </row>
    <row r="30" spans="3:61" x14ac:dyDescent="0.2">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row>
    <row r="31" spans="3:61" x14ac:dyDescent="0.2">
      <c r="AI31" s="329"/>
      <c r="AJ31" s="329"/>
      <c r="AK31" s="329"/>
      <c r="AL31" s="329"/>
      <c r="AM31" s="329"/>
      <c r="AN31" s="329"/>
      <c r="AO31" s="329"/>
      <c r="AP31" s="329"/>
      <c r="AQ31" s="329"/>
      <c r="AR31" s="329"/>
      <c r="AS31" s="329"/>
      <c r="AT31" s="329"/>
      <c r="AU31" s="329"/>
      <c r="AV31" s="329"/>
      <c r="AW31" s="329"/>
      <c r="AX31" s="329"/>
      <c r="AY31" s="329"/>
      <c r="AZ31" s="329"/>
      <c r="BA31" s="329"/>
      <c r="BB31" s="329"/>
      <c r="BC31" s="329"/>
      <c r="BD31" s="329"/>
      <c r="BE31" s="329"/>
      <c r="BF31" s="329"/>
      <c r="BG31" s="329"/>
      <c r="BH31" s="329"/>
      <c r="BI31" s="329"/>
    </row>
    <row r="32" spans="3:61" x14ac:dyDescent="0.2">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c r="BE32" s="329"/>
      <c r="BF32" s="329"/>
      <c r="BG32" s="329"/>
      <c r="BH32" s="329"/>
      <c r="BI32" s="329"/>
    </row>
    <row r="33" spans="35:61" x14ac:dyDescent="0.2">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c r="BE33" s="329"/>
      <c r="BF33" s="329"/>
      <c r="BG33" s="329"/>
      <c r="BH33" s="329"/>
      <c r="BI33" s="329"/>
    </row>
    <row r="34" spans="35:61" x14ac:dyDescent="0.2">
      <c r="AI34" s="329"/>
      <c r="AJ34" s="329"/>
      <c r="AK34" s="329"/>
      <c r="AL34" s="329"/>
      <c r="AM34" s="329"/>
      <c r="AN34" s="329"/>
      <c r="AO34" s="329"/>
      <c r="AP34" s="329"/>
      <c r="AQ34" s="329"/>
      <c r="AR34" s="329"/>
      <c r="AS34" s="329"/>
      <c r="AT34" s="329"/>
      <c r="AU34" s="329"/>
      <c r="AV34" s="329"/>
      <c r="AW34" s="329"/>
      <c r="AX34" s="329"/>
      <c r="AY34" s="329"/>
      <c r="AZ34" s="329"/>
      <c r="BA34" s="329"/>
      <c r="BB34" s="329"/>
      <c r="BC34" s="329"/>
      <c r="BD34" s="329"/>
      <c r="BE34" s="329"/>
      <c r="BF34" s="329"/>
      <c r="BG34" s="329"/>
      <c r="BH34" s="329"/>
      <c r="BI34" s="329"/>
    </row>
    <row r="35" spans="35:61" x14ac:dyDescent="0.2">
      <c r="AI35" s="329"/>
      <c r="AJ35" s="329"/>
      <c r="AK35" s="329"/>
      <c r="AL35" s="329"/>
      <c r="AM35" s="329"/>
      <c r="AN35" s="329"/>
      <c r="AO35" s="329"/>
      <c r="AP35" s="329"/>
      <c r="AQ35" s="329"/>
      <c r="AR35" s="329"/>
      <c r="AS35" s="329"/>
      <c r="AT35" s="329"/>
      <c r="AU35" s="329"/>
      <c r="AV35" s="329"/>
      <c r="AW35" s="329"/>
      <c r="AX35" s="329"/>
      <c r="AY35" s="329"/>
      <c r="AZ35" s="329"/>
      <c r="BA35" s="329"/>
      <c r="BB35" s="329"/>
      <c r="BC35" s="329"/>
      <c r="BD35" s="329"/>
      <c r="BE35" s="329"/>
      <c r="BF35" s="329"/>
      <c r="BG35" s="329"/>
      <c r="BH35" s="329"/>
      <c r="BI35" s="329"/>
    </row>
    <row r="36" spans="35:61" x14ac:dyDescent="0.2">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row>
    <row r="37" spans="35:61" x14ac:dyDescent="0.2">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row>
    <row r="38" spans="35:61" x14ac:dyDescent="0.2">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row>
    <row r="39" spans="35:61" x14ac:dyDescent="0.2">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row>
    <row r="40" spans="35:61" x14ac:dyDescent="0.2">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row>
    <row r="41" spans="35:61" x14ac:dyDescent="0.2">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row>
    <row r="42" spans="35:61" x14ac:dyDescent="0.2">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row>
  </sheetData>
  <sheetProtection password="CC3D"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63" customFormat="1" ht="31.2" customHeight="1" x14ac:dyDescent="0.2">
      <c r="A2" s="69"/>
      <c r="B2" s="112" t="s">
        <v>370</v>
      </c>
    </row>
    <row r="3" spans="1:4" s="63" customFormat="1" ht="32.4" customHeight="1" x14ac:dyDescent="0.2">
      <c r="A3" s="69"/>
      <c r="B3" s="112" t="s">
        <v>252</v>
      </c>
      <c r="C3" s="70"/>
      <c r="D3" s="70"/>
    </row>
    <row r="4" spans="1:4" s="63" customFormat="1" ht="9" customHeight="1" x14ac:dyDescent="0.2">
      <c r="A4" s="69"/>
    </row>
    <row r="5" spans="1:4" s="63" customFormat="1" ht="25.2" customHeight="1" thickBot="1" x14ac:dyDescent="0.25">
      <c r="A5" s="64" t="s">
        <v>253</v>
      </c>
      <c r="B5" s="64"/>
      <c r="C5" s="64"/>
      <c r="D5" s="64"/>
    </row>
    <row r="6" spans="1:4" s="77" customFormat="1" ht="40.200000000000003" customHeight="1" x14ac:dyDescent="0.2">
      <c r="A6" s="629" t="s">
        <v>73</v>
      </c>
      <c r="B6" s="741" t="s">
        <v>127</v>
      </c>
      <c r="C6" s="741" t="s">
        <v>179</v>
      </c>
      <c r="D6" s="743" t="s">
        <v>181</v>
      </c>
    </row>
    <row r="7" spans="1:4" s="77" customFormat="1" ht="40.200000000000003" customHeight="1" thickBot="1" x14ac:dyDescent="0.25">
      <c r="A7" s="630"/>
      <c r="B7" s="742"/>
      <c r="C7" s="742"/>
      <c r="D7" s="744"/>
    </row>
    <row r="8" spans="1:4" ht="149.4" customHeight="1" x14ac:dyDescent="0.2">
      <c r="A8" s="92">
        <v>1</v>
      </c>
      <c r="B8" s="124"/>
      <c r="C8" s="124"/>
      <c r="D8" s="125"/>
    </row>
    <row r="9" spans="1:4" ht="138.6" customHeight="1" thickBot="1" x14ac:dyDescent="0.25">
      <c r="A9" s="95">
        <v>2</v>
      </c>
      <c r="B9" s="126"/>
      <c r="C9" s="126"/>
      <c r="D9" s="127"/>
    </row>
    <row r="10" spans="1:4" s="87" customFormat="1" ht="27" customHeight="1" x14ac:dyDescent="0.2">
      <c r="B10" s="87" t="s">
        <v>180</v>
      </c>
    </row>
    <row r="11" spans="1:4" s="87" customFormat="1" ht="27" customHeight="1" x14ac:dyDescent="0.2"/>
    <row r="12" spans="1:4" s="87"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63" customFormat="1" ht="31.2" customHeight="1" x14ac:dyDescent="0.2">
      <c r="A2" s="69"/>
      <c r="B2" s="112" t="s">
        <v>371</v>
      </c>
    </row>
    <row r="3" spans="1:21" s="63" customFormat="1" ht="32.4" customHeight="1" x14ac:dyDescent="0.2">
      <c r="A3" s="69"/>
      <c r="B3" s="112" t="s">
        <v>372</v>
      </c>
      <c r="C3" s="70"/>
      <c r="D3" s="70"/>
    </row>
    <row r="4" spans="1:21" s="63" customFormat="1" ht="9" customHeight="1" x14ac:dyDescent="0.2">
      <c r="A4" s="69"/>
    </row>
    <row r="5" spans="1:21" ht="25.2" customHeight="1" thickBot="1" x14ac:dyDescent="0.25">
      <c r="A5" s="189" t="s">
        <v>373</v>
      </c>
      <c r="C5" s="180"/>
      <c r="D5" s="180"/>
      <c r="E5" s="180"/>
      <c r="F5" s="180"/>
      <c r="G5" s="180"/>
      <c r="H5" s="18"/>
      <c r="I5" s="18"/>
      <c r="J5" s="18"/>
      <c r="K5" s="152"/>
      <c r="L5" s="18"/>
      <c r="M5" s="18"/>
      <c r="N5" s="18"/>
      <c r="O5" s="18"/>
      <c r="P5" s="18"/>
      <c r="Q5" s="18"/>
      <c r="R5" s="18"/>
      <c r="S5" s="18"/>
      <c r="T5" s="18"/>
      <c r="U5" s="18"/>
    </row>
    <row r="6" spans="1:21" ht="25.2" customHeight="1" x14ac:dyDescent="0.2">
      <c r="A6" s="745"/>
      <c r="B6" s="746"/>
      <c r="C6" s="746"/>
      <c r="D6" s="747"/>
      <c r="E6" s="188"/>
      <c r="F6" s="188"/>
      <c r="G6" s="188"/>
      <c r="H6" s="188"/>
      <c r="I6" s="188"/>
      <c r="J6" s="18"/>
      <c r="K6" s="18"/>
      <c r="L6" s="18"/>
      <c r="M6" s="18"/>
      <c r="N6" s="18"/>
      <c r="O6" s="18"/>
      <c r="P6" s="18"/>
      <c r="Q6" s="18"/>
      <c r="R6" s="18"/>
      <c r="S6" s="18"/>
      <c r="T6" s="18"/>
      <c r="U6" s="18"/>
    </row>
    <row r="7" spans="1:21" ht="25.2" customHeight="1" x14ac:dyDescent="0.2">
      <c r="A7" s="748"/>
      <c r="B7" s="749"/>
      <c r="C7" s="749"/>
      <c r="D7" s="750"/>
      <c r="E7" s="188"/>
      <c r="F7" s="188"/>
      <c r="G7" s="188"/>
      <c r="H7" s="188"/>
      <c r="I7" s="188"/>
      <c r="J7" s="18"/>
      <c r="K7" s="18"/>
      <c r="L7" s="18"/>
      <c r="M7" s="18"/>
      <c r="N7" s="18"/>
      <c r="O7" s="18"/>
      <c r="P7" s="18"/>
      <c r="Q7" s="18"/>
      <c r="R7" s="18"/>
      <c r="S7" s="18"/>
      <c r="T7" s="18"/>
      <c r="U7" s="18"/>
    </row>
    <row r="8" spans="1:21" ht="25.2" customHeight="1" x14ac:dyDescent="0.2">
      <c r="A8" s="748"/>
      <c r="B8" s="749"/>
      <c r="C8" s="749"/>
      <c r="D8" s="750"/>
      <c r="E8" s="188"/>
      <c r="F8" s="188"/>
      <c r="G8" s="188"/>
      <c r="H8" s="188"/>
      <c r="I8" s="188"/>
      <c r="J8" s="18"/>
      <c r="K8" s="18"/>
      <c r="L8" s="18"/>
      <c r="M8" s="18"/>
      <c r="N8" s="18"/>
      <c r="O8" s="18"/>
      <c r="P8" s="18"/>
      <c r="Q8" s="18"/>
      <c r="R8" s="18"/>
      <c r="S8" s="18"/>
      <c r="T8" s="18"/>
      <c r="U8" s="18"/>
    </row>
    <row r="9" spans="1:21" ht="25.2" customHeight="1" x14ac:dyDescent="0.2">
      <c r="A9" s="748"/>
      <c r="B9" s="749"/>
      <c r="C9" s="749"/>
      <c r="D9" s="750"/>
      <c r="E9" s="188"/>
      <c r="F9" s="188"/>
      <c r="G9" s="188"/>
      <c r="H9" s="188"/>
      <c r="I9" s="188"/>
      <c r="J9" s="18"/>
      <c r="K9" s="18"/>
      <c r="L9" s="18"/>
      <c r="M9" s="18"/>
      <c r="N9" s="18"/>
      <c r="O9" s="18"/>
      <c r="P9" s="18"/>
      <c r="Q9" s="18"/>
      <c r="R9" s="18"/>
      <c r="S9" s="18"/>
      <c r="T9" s="18"/>
      <c r="U9" s="18"/>
    </row>
    <row r="10" spans="1:21" ht="25.2" customHeight="1" x14ac:dyDescent="0.2">
      <c r="A10" s="748"/>
      <c r="B10" s="749"/>
      <c r="C10" s="749"/>
      <c r="D10" s="750"/>
      <c r="E10" s="188"/>
      <c r="F10" s="188"/>
      <c r="G10" s="188"/>
      <c r="H10" s="188"/>
      <c r="I10" s="188"/>
      <c r="J10" s="18"/>
      <c r="K10" s="18"/>
      <c r="L10" s="18"/>
      <c r="M10" s="18"/>
      <c r="N10" s="18"/>
      <c r="O10" s="18"/>
      <c r="P10" s="18"/>
      <c r="Q10" s="18"/>
      <c r="R10" s="18"/>
      <c r="S10" s="18"/>
      <c r="T10" s="18"/>
      <c r="U10" s="18"/>
    </row>
    <row r="11" spans="1:21" ht="25.2" customHeight="1" thickBot="1" x14ac:dyDescent="0.25">
      <c r="A11" s="751"/>
      <c r="B11" s="752"/>
      <c r="C11" s="752"/>
      <c r="D11" s="753"/>
      <c r="E11" s="188"/>
      <c r="F11" s="188"/>
      <c r="G11" s="188"/>
      <c r="H11" s="188"/>
      <c r="I11" s="188"/>
      <c r="J11" s="18"/>
      <c r="K11" s="18"/>
      <c r="L11" s="18"/>
      <c r="M11" s="18"/>
      <c r="N11" s="18"/>
      <c r="O11" s="18"/>
      <c r="P11" s="18"/>
      <c r="Q11" s="18"/>
      <c r="R11" s="18"/>
      <c r="S11" s="18"/>
      <c r="T11" s="18"/>
      <c r="U11" s="18"/>
    </row>
    <row r="12" spans="1:21" ht="25.2" customHeight="1" x14ac:dyDescent="0.2">
      <c r="A12" s="18"/>
      <c r="B12" s="180"/>
      <c r="C12" s="180"/>
      <c r="D12" s="180"/>
      <c r="E12" s="180"/>
      <c r="F12" s="180"/>
      <c r="G12" s="180"/>
      <c r="H12" s="18"/>
      <c r="I12" s="18"/>
      <c r="J12" s="18"/>
      <c r="K12" s="18"/>
      <c r="L12" s="18"/>
      <c r="M12" s="18"/>
      <c r="N12" s="18"/>
      <c r="O12" s="18"/>
      <c r="P12" s="18"/>
      <c r="Q12" s="18"/>
      <c r="R12" s="18"/>
      <c r="S12" s="18"/>
      <c r="T12" s="18"/>
      <c r="U12" s="18"/>
    </row>
    <row r="13" spans="1:21" s="63" customFormat="1" ht="25.2" customHeight="1" thickBot="1" x14ac:dyDescent="0.25">
      <c r="A13" s="64" t="s">
        <v>374</v>
      </c>
      <c r="B13" s="64"/>
      <c r="C13" s="64"/>
      <c r="D13" s="64"/>
    </row>
    <row r="14" spans="1:21" s="77" customFormat="1" ht="40.200000000000003" customHeight="1" x14ac:dyDescent="0.2">
      <c r="A14" s="629" t="s">
        <v>73</v>
      </c>
      <c r="B14" s="741" t="s">
        <v>127</v>
      </c>
      <c r="C14" s="741" t="s">
        <v>179</v>
      </c>
      <c r="D14" s="743" t="s">
        <v>181</v>
      </c>
    </row>
    <row r="15" spans="1:21" s="77" customFormat="1" ht="40.200000000000003" customHeight="1" thickBot="1" x14ac:dyDescent="0.25">
      <c r="A15" s="630"/>
      <c r="B15" s="742"/>
      <c r="C15" s="742"/>
      <c r="D15" s="744"/>
    </row>
    <row r="16" spans="1:21" ht="149.4" customHeight="1" x14ac:dyDescent="0.2">
      <c r="A16" s="92">
        <v>1</v>
      </c>
      <c r="B16" s="193"/>
      <c r="C16" s="138"/>
      <c r="D16" s="190"/>
    </row>
    <row r="17" spans="1:4" ht="138.6" customHeight="1" thickBot="1" x14ac:dyDescent="0.25">
      <c r="A17" s="95">
        <v>2</v>
      </c>
      <c r="B17" s="194"/>
      <c r="C17" s="192"/>
      <c r="D17" s="191"/>
    </row>
    <row r="18" spans="1:4" s="87" customFormat="1" ht="27" customHeight="1" x14ac:dyDescent="0.2">
      <c r="B18" s="87" t="s">
        <v>180</v>
      </c>
    </row>
    <row r="19" spans="1:4" s="87" customFormat="1" ht="27" customHeight="1" x14ac:dyDescent="0.2"/>
    <row r="20" spans="1:4" s="87"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63" customFormat="1" ht="31.2" customHeight="1" x14ac:dyDescent="0.2">
      <c r="A2" s="69"/>
      <c r="B2" s="112" t="s">
        <v>375</v>
      </c>
    </row>
    <row r="3" spans="1:4" s="63" customFormat="1" ht="32.4" customHeight="1" x14ac:dyDescent="0.2">
      <c r="A3" s="69"/>
      <c r="B3" s="112" t="s">
        <v>264</v>
      </c>
      <c r="C3" s="70"/>
      <c r="D3" s="70"/>
    </row>
    <row r="4" spans="1:4" s="63" customFormat="1" ht="9" customHeight="1" x14ac:dyDescent="0.2">
      <c r="A4" s="69"/>
    </row>
    <row r="5" spans="1:4" s="63" customFormat="1" ht="25.2" customHeight="1" thickBot="1" x14ac:dyDescent="0.25">
      <c r="A5" s="64" t="s">
        <v>376</v>
      </c>
      <c r="B5" s="64"/>
      <c r="C5" s="64"/>
      <c r="D5" s="64"/>
    </row>
    <row r="6" spans="1:4" s="77" customFormat="1" ht="39.75" customHeight="1" x14ac:dyDescent="0.2">
      <c r="A6" s="629" t="s">
        <v>73</v>
      </c>
      <c r="B6" s="741" t="s">
        <v>127</v>
      </c>
      <c r="C6" s="741" t="s">
        <v>271</v>
      </c>
      <c r="D6" s="743" t="s">
        <v>181</v>
      </c>
    </row>
    <row r="7" spans="1:4" s="77" customFormat="1" ht="40.200000000000003" customHeight="1" thickBot="1" x14ac:dyDescent="0.25">
      <c r="A7" s="630"/>
      <c r="B7" s="742"/>
      <c r="C7" s="742"/>
      <c r="D7" s="744"/>
    </row>
    <row r="8" spans="1:4" ht="149.4" customHeight="1" x14ac:dyDescent="0.2">
      <c r="A8" s="92">
        <v>1</v>
      </c>
      <c r="B8" s="124"/>
      <c r="C8" s="138"/>
      <c r="D8" s="125"/>
    </row>
    <row r="9" spans="1:4" ht="149.4" customHeight="1" thickBot="1" x14ac:dyDescent="0.25">
      <c r="A9" s="195">
        <v>2</v>
      </c>
      <c r="B9" s="196"/>
      <c r="C9" s="196"/>
      <c r="D9" s="197"/>
    </row>
    <row r="10" spans="1:4" s="87" customFormat="1" ht="27" customHeight="1" x14ac:dyDescent="0.2">
      <c r="B10" s="87" t="s">
        <v>180</v>
      </c>
    </row>
    <row r="11" spans="1:4" s="87" customFormat="1" ht="27" customHeight="1" x14ac:dyDescent="0.2"/>
    <row r="12" spans="1:4" s="87"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heetViews>
  <sheetFormatPr defaultColWidth="9" defaultRowHeight="13.2" x14ac:dyDescent="0.2"/>
  <cols>
    <col min="1" max="28" width="2.44140625" style="164" customWidth="1"/>
    <col min="29" max="29" width="3.77734375" style="164" customWidth="1"/>
    <col min="30" max="35" width="2.44140625" style="164" customWidth="1"/>
    <col min="36" max="16384" width="9" style="164"/>
  </cols>
  <sheetData>
    <row r="1" spans="2:52" ht="13.8" thickBot="1" x14ac:dyDescent="0.25"/>
    <row r="2" spans="2:52" ht="13.5" customHeight="1" x14ac:dyDescent="0.2">
      <c r="B2" s="546" t="s">
        <v>380</v>
      </c>
      <c r="C2" s="547"/>
      <c r="D2" s="547"/>
      <c r="E2" s="547"/>
      <c r="F2" s="547"/>
      <c r="G2" s="547"/>
      <c r="H2" s="547"/>
      <c r="I2" s="547"/>
      <c r="J2" s="547"/>
      <c r="K2" s="547"/>
      <c r="L2" s="547"/>
      <c r="M2" s="548"/>
      <c r="S2" s="294" t="s">
        <v>397</v>
      </c>
      <c r="T2" s="295"/>
      <c r="U2" s="295"/>
      <c r="V2" s="295"/>
      <c r="W2" s="295"/>
      <c r="X2" s="295"/>
      <c r="Y2" s="295"/>
      <c r="Z2" s="295"/>
      <c r="AA2" s="295"/>
      <c r="AB2" s="295"/>
      <c r="AC2" s="295"/>
      <c r="AD2" s="295"/>
      <c r="AE2" s="295"/>
      <c r="AF2" s="295"/>
      <c r="AG2" s="295"/>
      <c r="AH2" s="306"/>
    </row>
    <row r="3" spans="2:52" ht="13.5" customHeight="1" thickBot="1" x14ac:dyDescent="0.25">
      <c r="B3" s="549"/>
      <c r="C3" s="550"/>
      <c r="D3" s="550"/>
      <c r="E3" s="550"/>
      <c r="F3" s="550"/>
      <c r="G3" s="550"/>
      <c r="H3" s="550"/>
      <c r="I3" s="550"/>
      <c r="J3" s="550"/>
      <c r="K3" s="550"/>
      <c r="L3" s="550"/>
      <c r="M3" s="551"/>
      <c r="S3" s="297" t="s">
        <v>381</v>
      </c>
      <c r="T3" s="298"/>
      <c r="U3" s="298"/>
      <c r="V3" s="298"/>
      <c r="W3" s="298"/>
      <c r="X3" s="298"/>
      <c r="Y3" s="298"/>
      <c r="Z3" s="298"/>
      <c r="AA3" s="298"/>
      <c r="AB3" s="298"/>
      <c r="AC3" s="298"/>
      <c r="AD3" s="298"/>
      <c r="AE3" s="298"/>
      <c r="AF3" s="298"/>
      <c r="AG3" s="298"/>
      <c r="AH3" s="326"/>
    </row>
    <row r="4" spans="2:52" ht="13.5" customHeight="1" thickBot="1" x14ac:dyDescent="0.25">
      <c r="B4" s="552"/>
      <c r="C4" s="553"/>
      <c r="D4" s="553"/>
      <c r="E4" s="553"/>
      <c r="F4" s="553"/>
      <c r="G4" s="553"/>
      <c r="H4" s="553"/>
      <c r="I4" s="553"/>
      <c r="J4" s="553"/>
      <c r="K4" s="553"/>
      <c r="L4" s="553"/>
      <c r="M4" s="554"/>
      <c r="P4" s="299"/>
      <c r="Q4" s="300"/>
      <c r="R4" s="300"/>
      <c r="S4" s="300"/>
      <c r="T4" s="300"/>
      <c r="U4" s="300"/>
      <c r="V4" s="300"/>
      <c r="W4" s="300"/>
      <c r="X4" s="300"/>
      <c r="Y4" s="300"/>
      <c r="Z4" s="300"/>
      <c r="AA4" s="300"/>
      <c r="AB4" s="300"/>
      <c r="AC4" s="300"/>
      <c r="AD4" s="300"/>
      <c r="AE4" s="300"/>
      <c r="AF4" s="300"/>
      <c r="AG4" s="300"/>
      <c r="AH4" s="300"/>
    </row>
    <row r="5" spans="2:52" x14ac:dyDescent="0.2">
      <c r="P5" s="299"/>
      <c r="Q5" s="300"/>
      <c r="R5" s="300"/>
      <c r="S5" s="300"/>
      <c r="T5" s="300"/>
      <c r="U5" s="300"/>
      <c r="V5" s="300"/>
      <c r="W5" s="300"/>
      <c r="X5" s="300"/>
      <c r="Y5" s="300"/>
      <c r="Z5" s="300"/>
      <c r="AA5" s="300"/>
      <c r="AB5" s="300"/>
      <c r="AC5" s="300"/>
      <c r="AD5" s="300"/>
      <c r="AE5" s="300"/>
      <c r="AF5" s="300"/>
      <c r="AG5" s="300"/>
      <c r="AH5" s="300"/>
    </row>
    <row r="6" spans="2:52" x14ac:dyDescent="0.2">
      <c r="P6" s="299"/>
      <c r="Q6" s="300"/>
      <c r="R6" s="300"/>
      <c r="S6" s="300"/>
      <c r="T6" s="300"/>
      <c r="U6" s="300"/>
      <c r="V6" s="300"/>
      <c r="W6" s="300"/>
      <c r="X6" s="300"/>
      <c r="Y6" s="300"/>
      <c r="Z6" s="300"/>
      <c r="AA6" s="300"/>
      <c r="AB6" s="300"/>
      <c r="AC6" s="300"/>
      <c r="AD6" s="300"/>
      <c r="AE6" s="300"/>
      <c r="AF6" s="300"/>
      <c r="AG6" s="300"/>
      <c r="AH6" s="300"/>
    </row>
    <row r="7" spans="2:52" ht="13.5" customHeight="1" x14ac:dyDescent="0.2">
      <c r="B7" s="555" t="s">
        <v>254</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68"/>
    </row>
    <row r="8" spans="2:52"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68"/>
    </row>
    <row r="10" spans="2:52" ht="13.8" thickBot="1" x14ac:dyDescent="0.25">
      <c r="B10" s="164" t="s">
        <v>565</v>
      </c>
      <c r="AZ10" s="164" t="s">
        <v>36</v>
      </c>
    </row>
    <row r="11" spans="2:52" ht="90" customHeight="1" thickTop="1" thickBot="1" x14ac:dyDescent="0.25">
      <c r="B11" s="556" t="s">
        <v>1</v>
      </c>
      <c r="C11" s="557"/>
      <c r="D11" s="754" t="s">
        <v>301</v>
      </c>
      <c r="E11" s="754"/>
      <c r="F11" s="754"/>
      <c r="G11" s="754"/>
      <c r="H11" s="754"/>
      <c r="I11" s="754"/>
      <c r="J11" s="754"/>
      <c r="K11" s="754"/>
      <c r="L11" s="754"/>
      <c r="M11" s="754"/>
      <c r="N11" s="754"/>
      <c r="O11" s="754"/>
      <c r="P11" s="754"/>
      <c r="Q11" s="754"/>
      <c r="R11" s="754"/>
      <c r="S11" s="754"/>
      <c r="T11" s="754"/>
      <c r="U11" s="754"/>
      <c r="V11" s="754"/>
      <c r="W11" s="755"/>
      <c r="X11" s="756" t="s">
        <v>200</v>
      </c>
      <c r="Y11" s="686"/>
      <c r="Z11" s="757"/>
      <c r="AA11" s="635"/>
      <c r="AB11" s="636"/>
      <c r="AC11" s="636"/>
      <c r="AD11" s="685"/>
      <c r="AE11" s="758" t="s">
        <v>40</v>
      </c>
      <c r="AF11" s="759"/>
      <c r="AG11" s="760"/>
      <c r="AH11" s="356"/>
    </row>
    <row r="12" spans="2:52" ht="45" customHeight="1" thickTop="1" x14ac:dyDescent="0.2">
      <c r="B12" s="537" t="s">
        <v>16</v>
      </c>
      <c r="C12" s="538"/>
      <c r="D12" s="538"/>
      <c r="E12" s="538"/>
      <c r="F12" s="538"/>
      <c r="G12" s="538"/>
      <c r="H12" s="538"/>
      <c r="I12" s="538"/>
      <c r="J12" s="538"/>
      <c r="K12" s="538"/>
      <c r="L12" s="538"/>
      <c r="M12" s="538"/>
      <c r="N12" s="538"/>
      <c r="O12" s="538"/>
      <c r="P12" s="538"/>
      <c r="Q12" s="538"/>
      <c r="R12" s="538"/>
      <c r="S12" s="538"/>
      <c r="T12" s="538"/>
      <c r="U12" s="538"/>
      <c r="V12" s="538"/>
      <c r="W12" s="538"/>
      <c r="X12" s="527" t="str">
        <f>IF(AA11&gt;=1,"算定可","算定不可")</f>
        <v>算定不可</v>
      </c>
      <c r="Y12" s="527"/>
      <c r="Z12" s="527"/>
      <c r="AA12" s="633"/>
      <c r="AB12" s="633"/>
      <c r="AC12" s="633"/>
      <c r="AD12" s="633"/>
      <c r="AE12" s="527"/>
      <c r="AF12" s="527"/>
      <c r="AG12" s="528"/>
    </row>
    <row r="13" spans="2:52" ht="45" customHeight="1" thickBot="1" x14ac:dyDescent="0.25">
      <c r="B13" s="539" t="s">
        <v>17</v>
      </c>
      <c r="C13" s="540"/>
      <c r="D13" s="540"/>
      <c r="E13" s="540"/>
      <c r="F13" s="540"/>
      <c r="G13" s="540"/>
      <c r="H13" s="540"/>
      <c r="I13" s="540"/>
      <c r="J13" s="540"/>
      <c r="K13" s="540"/>
      <c r="L13" s="540"/>
      <c r="M13" s="540"/>
      <c r="N13" s="540"/>
      <c r="O13" s="540"/>
      <c r="P13" s="540"/>
      <c r="Q13" s="540"/>
      <c r="R13" s="540"/>
      <c r="S13" s="540"/>
      <c r="T13" s="540"/>
      <c r="U13" s="540"/>
      <c r="V13" s="540"/>
      <c r="W13" s="540"/>
      <c r="X13" s="531">
        <f>IF(施設区分!Q13&gt;=70,IF(AA11&gt;=7,3,IF(AA11&gt;=4,2,IF(AA11&gt;=1,1,0))),IF(AA11&gt;=7,10,IF(AA11&gt;=4,6,IF(AA11&gt;=1,3,0))))</f>
        <v>0</v>
      </c>
      <c r="Y13" s="532"/>
      <c r="Z13" s="532"/>
      <c r="AA13" s="532"/>
      <c r="AB13" s="532"/>
      <c r="AC13" s="532"/>
      <c r="AD13" s="532"/>
      <c r="AE13" s="532"/>
      <c r="AF13" s="532"/>
      <c r="AG13" s="533"/>
    </row>
    <row r="15" spans="2:52" x14ac:dyDescent="0.2">
      <c r="B15" s="164" t="s">
        <v>29</v>
      </c>
    </row>
    <row r="16" spans="2:52" x14ac:dyDescent="0.2">
      <c r="C16" s="164" t="s">
        <v>0</v>
      </c>
      <c r="E16" s="164" t="s">
        <v>156</v>
      </c>
    </row>
    <row r="17" spans="2:34" ht="13.8" thickBot="1" x14ac:dyDescent="0.25"/>
    <row r="18" spans="2:34" ht="30" customHeight="1" x14ac:dyDescent="0.2">
      <c r="B18" s="334" t="s">
        <v>217</v>
      </c>
      <c r="C18" s="335"/>
      <c r="D18" s="335"/>
      <c r="E18" s="335"/>
      <c r="F18" s="335"/>
      <c r="G18" s="335"/>
      <c r="H18" s="335"/>
      <c r="I18" s="335"/>
      <c r="J18" s="335"/>
      <c r="K18" s="335"/>
      <c r="L18" s="335"/>
      <c r="M18" s="335"/>
      <c r="N18" s="335"/>
      <c r="O18" s="335"/>
      <c r="P18" s="335"/>
      <c r="Q18" s="335"/>
      <c r="R18" s="335"/>
      <c r="S18" s="335"/>
      <c r="T18" s="335"/>
      <c r="U18" s="335"/>
      <c r="V18" s="336"/>
      <c r="W18" s="336"/>
      <c r="X18" s="336"/>
      <c r="Y18" s="336"/>
      <c r="Z18" s="336"/>
      <c r="AA18" s="336"/>
      <c r="AB18" s="336"/>
      <c r="AC18" s="336"/>
      <c r="AD18" s="336"/>
      <c r="AE18" s="336"/>
      <c r="AF18" s="336"/>
      <c r="AG18" s="337"/>
      <c r="AH18" s="338"/>
    </row>
    <row r="19" spans="2:34" ht="30" customHeight="1" thickBot="1" x14ac:dyDescent="0.25">
      <c r="B19" s="339"/>
      <c r="C19" s="340" t="s">
        <v>155</v>
      </c>
      <c r="D19" s="340"/>
      <c r="E19" s="340" t="s">
        <v>223</v>
      </c>
      <c r="F19" s="340"/>
      <c r="G19" s="340"/>
      <c r="H19" s="340"/>
      <c r="I19" s="340"/>
      <c r="J19" s="340"/>
      <c r="K19" s="340"/>
      <c r="L19" s="340"/>
      <c r="M19" s="340"/>
      <c r="N19" s="340"/>
      <c r="O19" s="340"/>
      <c r="P19" s="340"/>
      <c r="Q19" s="340"/>
      <c r="R19" s="340"/>
      <c r="S19" s="340"/>
      <c r="T19" s="340"/>
      <c r="U19" s="340"/>
      <c r="V19" s="351"/>
      <c r="W19" s="351"/>
      <c r="X19" s="351"/>
      <c r="Y19" s="351"/>
      <c r="Z19" s="351"/>
      <c r="AA19" s="351"/>
      <c r="AB19" s="351"/>
      <c r="AC19" s="351"/>
      <c r="AD19" s="351"/>
      <c r="AE19" s="351"/>
      <c r="AF19" s="351"/>
      <c r="AG19" s="352"/>
      <c r="AH19" s="338"/>
    </row>
    <row r="30" spans="2:34" x14ac:dyDescent="0.2">
      <c r="Y30" s="379"/>
      <c r="Z30" s="379"/>
    </row>
    <row r="31" spans="2:34" x14ac:dyDescent="0.2">
      <c r="Y31" s="379"/>
      <c r="Z31" s="379"/>
    </row>
  </sheetData>
  <sheetProtection password="CC3D"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61" customFormat="1" ht="31.2" customHeight="1" x14ac:dyDescent="0.2">
      <c r="A2" s="3"/>
      <c r="B2" s="111" t="s">
        <v>382</v>
      </c>
    </row>
    <row r="3" spans="1:26" s="61" customFormat="1" ht="31.2" customHeight="1" x14ac:dyDescent="0.2">
      <c r="A3" s="3"/>
      <c r="B3" s="111" t="s">
        <v>133</v>
      </c>
      <c r="C3" s="65"/>
      <c r="D3" s="65"/>
      <c r="E3" s="65"/>
      <c r="F3" s="65"/>
    </row>
    <row r="4" spans="1:26" s="61" customFormat="1" ht="55.95" customHeight="1" x14ac:dyDescent="0.2">
      <c r="A4" s="3"/>
      <c r="B4" s="65"/>
      <c r="C4" s="65"/>
      <c r="D4" s="65"/>
      <c r="E4" s="65"/>
      <c r="F4" s="65"/>
    </row>
    <row r="5" spans="1:26" s="61" customFormat="1" ht="31.2" customHeight="1" thickBot="1" x14ac:dyDescent="0.25">
      <c r="A5" s="78" t="s">
        <v>383</v>
      </c>
      <c r="B5" s="78"/>
      <c r="C5" s="78"/>
      <c r="D5" s="78"/>
      <c r="E5" s="78"/>
      <c r="F5" s="78"/>
      <c r="G5" s="78"/>
    </row>
    <row r="6" spans="1:26" s="67" customFormat="1" ht="31.2" customHeight="1" x14ac:dyDescent="0.2">
      <c r="A6" s="709" t="s">
        <v>73</v>
      </c>
      <c r="B6" s="702" t="s">
        <v>134</v>
      </c>
      <c r="C6" s="702" t="s">
        <v>178</v>
      </c>
      <c r="D6" s="702" t="s">
        <v>135</v>
      </c>
      <c r="E6" s="702" t="s">
        <v>214</v>
      </c>
      <c r="F6" s="702" t="s">
        <v>136</v>
      </c>
      <c r="G6" s="763" t="s">
        <v>132</v>
      </c>
      <c r="Z6" s="155" t="s">
        <v>137</v>
      </c>
    </row>
    <row r="7" spans="1:26" s="67" customFormat="1" ht="31.2" customHeight="1" thickBot="1" x14ac:dyDescent="0.25">
      <c r="A7" s="761"/>
      <c r="B7" s="762"/>
      <c r="C7" s="762"/>
      <c r="D7" s="762"/>
      <c r="E7" s="762"/>
      <c r="F7" s="762"/>
      <c r="G7" s="764"/>
      <c r="Z7" s="155" t="s">
        <v>138</v>
      </c>
    </row>
    <row r="8" spans="1:26" ht="105" customHeight="1" x14ac:dyDescent="0.2">
      <c r="A8" s="48">
        <v>1</v>
      </c>
      <c r="B8" s="88"/>
      <c r="C8" s="140"/>
      <c r="D8" s="140"/>
      <c r="E8" s="141"/>
      <c r="F8" s="142"/>
      <c r="G8" s="143"/>
    </row>
    <row r="9" spans="1:26" ht="105" customHeight="1" x14ac:dyDescent="0.2">
      <c r="A9" s="177">
        <v>2</v>
      </c>
      <c r="B9" s="90"/>
      <c r="C9" s="140"/>
      <c r="D9" s="140"/>
      <c r="E9" s="141"/>
      <c r="F9" s="144"/>
      <c r="G9" s="145"/>
    </row>
    <row r="10" spans="1:26" ht="105" customHeight="1" x14ac:dyDescent="0.2">
      <c r="A10" s="177">
        <v>3</v>
      </c>
      <c r="B10" s="90"/>
      <c r="C10" s="140"/>
      <c r="D10" s="140"/>
      <c r="E10" s="141"/>
      <c r="F10" s="144"/>
      <c r="G10" s="145"/>
    </row>
    <row r="11" spans="1:26" ht="105" customHeight="1" x14ac:dyDescent="0.2">
      <c r="A11" s="177">
        <v>4</v>
      </c>
      <c r="B11" s="90"/>
      <c r="C11" s="140"/>
      <c r="D11" s="140"/>
      <c r="E11" s="141"/>
      <c r="F11" s="144"/>
      <c r="G11" s="145"/>
    </row>
    <row r="12" spans="1:26" ht="105" customHeight="1" x14ac:dyDescent="0.2">
      <c r="A12" s="177">
        <v>5</v>
      </c>
      <c r="B12" s="90"/>
      <c r="C12" s="140"/>
      <c r="D12" s="140"/>
      <c r="E12" s="141"/>
      <c r="F12" s="146"/>
      <c r="G12" s="145"/>
    </row>
    <row r="13" spans="1:26" ht="105" customHeight="1" x14ac:dyDescent="0.2">
      <c r="A13" s="177">
        <v>6</v>
      </c>
      <c r="B13" s="90"/>
      <c r="C13" s="140"/>
      <c r="D13" s="140"/>
      <c r="E13" s="141"/>
      <c r="F13" s="146"/>
      <c r="G13" s="145"/>
    </row>
    <row r="14" spans="1:26" ht="105" customHeight="1" thickBot="1" x14ac:dyDescent="0.25">
      <c r="A14" s="49">
        <v>7</v>
      </c>
      <c r="B14" s="97"/>
      <c r="C14" s="207"/>
      <c r="D14" s="207"/>
      <c r="E14" s="208"/>
      <c r="F14" s="209"/>
      <c r="G14" s="210"/>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B2" sqref="B2:M4"/>
    </sheetView>
  </sheetViews>
  <sheetFormatPr defaultColWidth="9" defaultRowHeight="13.2" x14ac:dyDescent="0.2"/>
  <cols>
    <col min="1" max="34" width="2.44140625" style="164" customWidth="1"/>
    <col min="35" max="16384" width="9" style="164"/>
  </cols>
  <sheetData>
    <row r="1" spans="2:34" ht="13.8" thickBot="1" x14ac:dyDescent="0.25"/>
    <row r="2" spans="2:34" ht="15" customHeight="1" x14ac:dyDescent="0.2">
      <c r="B2" s="546" t="s">
        <v>479</v>
      </c>
      <c r="C2" s="547"/>
      <c r="D2" s="547"/>
      <c r="E2" s="547"/>
      <c r="F2" s="547"/>
      <c r="G2" s="547"/>
      <c r="H2" s="547"/>
      <c r="I2" s="547"/>
      <c r="J2" s="547"/>
      <c r="K2" s="547"/>
      <c r="L2" s="547"/>
      <c r="M2" s="548"/>
      <c r="O2" s="300"/>
      <c r="P2" s="300"/>
      <c r="Q2" s="342"/>
      <c r="R2" s="294" t="s">
        <v>397</v>
      </c>
      <c r="S2" s="295"/>
      <c r="T2" s="295"/>
      <c r="U2" s="295"/>
      <c r="V2" s="295"/>
      <c r="W2" s="295"/>
      <c r="X2" s="295"/>
      <c r="Y2" s="295"/>
      <c r="Z2" s="295"/>
      <c r="AA2" s="295"/>
      <c r="AB2" s="295"/>
      <c r="AC2" s="295"/>
      <c r="AD2" s="295"/>
      <c r="AE2" s="295"/>
      <c r="AF2" s="295"/>
      <c r="AG2" s="306"/>
    </row>
    <row r="3" spans="2:34" ht="15" customHeight="1" thickBot="1" x14ac:dyDescent="0.25">
      <c r="B3" s="549"/>
      <c r="C3" s="550"/>
      <c r="D3" s="550"/>
      <c r="E3" s="550"/>
      <c r="F3" s="550"/>
      <c r="G3" s="550"/>
      <c r="H3" s="550"/>
      <c r="I3" s="550"/>
      <c r="J3" s="550"/>
      <c r="K3" s="550"/>
      <c r="L3" s="550"/>
      <c r="M3" s="551"/>
      <c r="O3" s="300"/>
      <c r="P3" s="300"/>
      <c r="Q3" s="342"/>
      <c r="R3" s="370" t="s">
        <v>480</v>
      </c>
      <c r="S3" s="300"/>
      <c r="T3" s="300"/>
      <c r="U3" s="300"/>
      <c r="V3" s="300"/>
      <c r="W3" s="300"/>
      <c r="X3" s="300"/>
      <c r="Y3" s="300"/>
      <c r="Z3" s="300"/>
      <c r="AA3" s="300"/>
      <c r="AB3" s="300"/>
      <c r="AC3" s="300"/>
      <c r="AD3" s="300"/>
      <c r="AE3" s="300"/>
      <c r="AF3" s="300"/>
      <c r="AG3" s="342"/>
    </row>
    <row r="4" spans="2:34" ht="13.5" customHeight="1" thickBot="1" x14ac:dyDescent="0.25">
      <c r="B4" s="552"/>
      <c r="C4" s="553"/>
      <c r="D4" s="553"/>
      <c r="E4" s="553"/>
      <c r="F4" s="553"/>
      <c r="G4" s="553"/>
      <c r="H4" s="553"/>
      <c r="I4" s="553"/>
      <c r="J4" s="553"/>
      <c r="K4" s="553"/>
      <c r="L4" s="553"/>
      <c r="M4" s="554"/>
      <c r="O4" s="371"/>
      <c r="P4" s="300"/>
      <c r="Q4" s="300"/>
      <c r="R4" s="295"/>
      <c r="S4" s="295"/>
      <c r="T4" s="295"/>
      <c r="U4" s="295"/>
      <c r="V4" s="295"/>
      <c r="W4" s="295"/>
      <c r="X4" s="295"/>
      <c r="Y4" s="295"/>
      <c r="Z4" s="295"/>
      <c r="AA4" s="295"/>
      <c r="AB4" s="295"/>
      <c r="AC4" s="295"/>
      <c r="AD4" s="295"/>
      <c r="AE4" s="295"/>
      <c r="AF4" s="295"/>
      <c r="AG4" s="295"/>
    </row>
    <row r="6" spans="2:34" ht="13.5" customHeight="1" x14ac:dyDescent="0.2">
      <c r="B6" s="555" t="s">
        <v>481</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4"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4" ht="13.8" thickBot="1" x14ac:dyDescent="0.25">
      <c r="B9" s="164" t="s">
        <v>482</v>
      </c>
      <c r="X9" s="378"/>
      <c r="Y9" s="378"/>
      <c r="Z9" s="378"/>
      <c r="AA9" s="378"/>
      <c r="AB9" s="378"/>
      <c r="AC9" s="378"/>
      <c r="AD9" s="378"/>
      <c r="AE9" s="378"/>
      <c r="AF9" s="378"/>
      <c r="AG9" s="378"/>
    </row>
    <row r="10" spans="2:34" ht="72.599999999999994" customHeight="1" thickTop="1" thickBot="1" x14ac:dyDescent="0.25">
      <c r="B10" s="682" t="s">
        <v>483</v>
      </c>
      <c r="C10" s="683"/>
      <c r="D10" s="683"/>
      <c r="E10" s="683"/>
      <c r="F10" s="683"/>
      <c r="G10" s="683"/>
      <c r="H10" s="683"/>
      <c r="I10" s="683"/>
      <c r="J10" s="683"/>
      <c r="K10" s="683"/>
      <c r="L10" s="683"/>
      <c r="M10" s="683"/>
      <c r="N10" s="683"/>
      <c r="O10" s="683"/>
      <c r="P10" s="683"/>
      <c r="Q10" s="683"/>
      <c r="R10" s="683"/>
      <c r="S10" s="683"/>
      <c r="T10" s="683"/>
      <c r="U10" s="683"/>
      <c r="V10" s="683"/>
      <c r="W10" s="684"/>
      <c r="X10" s="730"/>
      <c r="Y10" s="731"/>
      <c r="Z10" s="731"/>
      <c r="AA10" s="731"/>
      <c r="AB10" s="731"/>
      <c r="AC10" s="731"/>
      <c r="AD10" s="731"/>
      <c r="AE10" s="731"/>
      <c r="AF10" s="731"/>
      <c r="AG10" s="732"/>
      <c r="AH10" s="300"/>
    </row>
    <row r="11" spans="2:34" ht="45" customHeight="1" thickTop="1" x14ac:dyDescent="0.2">
      <c r="B11" s="688" t="s">
        <v>16</v>
      </c>
      <c r="C11" s="689"/>
      <c r="D11" s="689"/>
      <c r="E11" s="689"/>
      <c r="F11" s="689"/>
      <c r="G11" s="689"/>
      <c r="H11" s="689"/>
      <c r="I11" s="689"/>
      <c r="J11" s="689"/>
      <c r="K11" s="689"/>
      <c r="L11" s="689"/>
      <c r="M11" s="689"/>
      <c r="N11" s="689"/>
      <c r="O11" s="689"/>
      <c r="P11" s="689"/>
      <c r="Q11" s="689"/>
      <c r="R11" s="689"/>
      <c r="S11" s="689"/>
      <c r="T11" s="689"/>
      <c r="U11" s="689"/>
      <c r="V11" s="689"/>
      <c r="W11" s="690"/>
      <c r="X11" s="733" t="str">
        <f>IF(X10="行っている","算定可","算定不可")</f>
        <v>算定不可</v>
      </c>
      <c r="Y11" s="733"/>
      <c r="Z11" s="733"/>
      <c r="AA11" s="733"/>
      <c r="AB11" s="733"/>
      <c r="AC11" s="733"/>
      <c r="AD11" s="733"/>
      <c r="AE11" s="733"/>
      <c r="AF11" s="733"/>
      <c r="AG11" s="734"/>
    </row>
    <row r="12" spans="2:34" ht="45" customHeight="1" thickBot="1" x14ac:dyDescent="0.25">
      <c r="B12" s="539" t="s">
        <v>17</v>
      </c>
      <c r="C12" s="540"/>
      <c r="D12" s="540"/>
      <c r="E12" s="540"/>
      <c r="F12" s="540"/>
      <c r="G12" s="540"/>
      <c r="H12" s="540"/>
      <c r="I12" s="540"/>
      <c r="J12" s="540"/>
      <c r="K12" s="540"/>
      <c r="L12" s="540"/>
      <c r="M12" s="540"/>
      <c r="N12" s="540"/>
      <c r="O12" s="540"/>
      <c r="P12" s="540"/>
      <c r="Q12" s="540"/>
      <c r="R12" s="540"/>
      <c r="S12" s="540"/>
      <c r="T12" s="540"/>
      <c r="U12" s="540"/>
      <c r="V12" s="540"/>
      <c r="W12" s="540"/>
      <c r="X12" s="531">
        <f>IF(施設区分!Q13&gt;=70,IF(X11="算定可",4,0),IF(X11="算定可",4,0))</f>
        <v>0</v>
      </c>
      <c r="Y12" s="532"/>
      <c r="Z12" s="532"/>
      <c r="AA12" s="532"/>
      <c r="AB12" s="532"/>
      <c r="AC12" s="532"/>
      <c r="AD12" s="532"/>
      <c r="AE12" s="532"/>
      <c r="AF12" s="532"/>
      <c r="AG12" s="533"/>
    </row>
    <row r="14" spans="2:34" x14ac:dyDescent="0.2">
      <c r="B14" s="164" t="s">
        <v>29</v>
      </c>
    </row>
    <row r="15" spans="2:34" x14ac:dyDescent="0.2">
      <c r="C15" s="164" t="s">
        <v>0</v>
      </c>
      <c r="E15" s="164" t="s">
        <v>476</v>
      </c>
    </row>
    <row r="18" spans="2:34" ht="13.8" thickBot="1" x14ac:dyDescent="0.25"/>
    <row r="19" spans="2:34"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4" ht="30" customHeight="1" x14ac:dyDescent="0.2">
      <c r="B20" s="373"/>
      <c r="C20" s="680" t="s">
        <v>484</v>
      </c>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1"/>
      <c r="AH20" s="338"/>
    </row>
    <row r="21" spans="2:34" ht="13.2" customHeight="1" x14ac:dyDescent="0.2">
      <c r="B21" s="372"/>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1"/>
    </row>
    <row r="22" spans="2:34" ht="13.8" customHeight="1" thickBot="1" x14ac:dyDescent="0.25">
      <c r="B22" s="374"/>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8"/>
    </row>
    <row r="27" spans="2:34" x14ac:dyDescent="0.2">
      <c r="V27" s="305"/>
      <c r="W27" s="305"/>
      <c r="X27" s="305"/>
      <c r="Y27" s="305"/>
      <c r="Z27" s="305"/>
      <c r="AA27" s="305"/>
      <c r="AB27" s="305"/>
      <c r="AC27" s="305"/>
      <c r="AD27" s="305"/>
      <c r="AE27" s="305"/>
      <c r="AF27" s="305"/>
    </row>
    <row r="28" spans="2:34" x14ac:dyDescent="0.2">
      <c r="V28" s="305"/>
      <c r="W28" s="305"/>
      <c r="X28" s="305"/>
      <c r="Y28" s="305"/>
      <c r="Z28" s="305"/>
      <c r="AA28" s="305"/>
      <c r="AB28" s="305"/>
      <c r="AC28" s="305"/>
      <c r="AD28" s="305"/>
      <c r="AE28" s="305"/>
      <c r="AF28" s="305"/>
    </row>
    <row r="29" spans="2:34" x14ac:dyDescent="0.2">
      <c r="V29" s="305"/>
      <c r="W29" s="305"/>
      <c r="X29" s="305"/>
      <c r="Y29" s="305"/>
      <c r="Z29" s="305"/>
      <c r="AA29" s="305"/>
      <c r="AB29" s="305"/>
      <c r="AC29" s="305"/>
      <c r="AD29" s="305"/>
      <c r="AE29" s="305"/>
      <c r="AF29" s="305"/>
    </row>
    <row r="30" spans="2:34" x14ac:dyDescent="0.2">
      <c r="V30" s="305"/>
      <c r="W30" s="305"/>
      <c r="X30" s="305"/>
      <c r="Y30" s="304" t="s">
        <v>36</v>
      </c>
      <c r="Z30" s="304" t="s">
        <v>37</v>
      </c>
      <c r="AA30" s="305"/>
      <c r="AB30" s="305"/>
      <c r="AC30" s="305"/>
      <c r="AD30" s="305"/>
      <c r="AE30" s="305"/>
      <c r="AF30" s="305"/>
    </row>
    <row r="31" spans="2:34" x14ac:dyDescent="0.2">
      <c r="V31" s="305"/>
      <c r="W31" s="305"/>
      <c r="X31" s="305"/>
      <c r="Y31" s="304"/>
      <c r="Z31" s="304"/>
      <c r="AA31" s="305"/>
      <c r="AB31" s="305"/>
      <c r="AC31" s="305"/>
      <c r="AD31" s="305"/>
      <c r="AE31" s="305"/>
      <c r="AF31" s="305"/>
    </row>
  </sheetData>
  <sheetProtection password="CC3D"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80"/>
  <sheetViews>
    <sheetView showGridLines="0" view="pageBreakPreview" zoomScaleNormal="100" zoomScaleSheetLayoutView="100" workbookViewId="0"/>
  </sheetViews>
  <sheetFormatPr defaultColWidth="8.88671875" defaultRowHeight="13.2" x14ac:dyDescent="0.2"/>
  <cols>
    <col min="1" max="1" width="5.21875" style="274" customWidth="1"/>
    <col min="2" max="2" width="40.44140625" style="277" customWidth="1"/>
    <col min="3" max="3" width="16.109375" style="277" customWidth="1"/>
    <col min="4" max="4" width="28.77734375" style="277" customWidth="1"/>
    <col min="5" max="5" width="27.109375" style="277" customWidth="1"/>
    <col min="6" max="9" width="2.44140625" style="277" customWidth="1"/>
    <col min="10" max="10" width="0" style="277" hidden="1" customWidth="1"/>
    <col min="11" max="16384" width="8.88671875" style="277"/>
  </cols>
  <sheetData>
    <row r="1" spans="1:5" ht="14.4" x14ac:dyDescent="0.2">
      <c r="B1" s="275" t="s">
        <v>504</v>
      </c>
      <c r="C1" s="276"/>
    </row>
    <row r="2" spans="1:5" ht="17.399999999999999" customHeight="1" x14ac:dyDescent="0.2">
      <c r="B2" s="278" t="s">
        <v>102</v>
      </c>
      <c r="C2" s="278"/>
    </row>
    <row r="3" spans="1:5" ht="17.399999999999999" customHeight="1" thickBot="1" x14ac:dyDescent="0.25">
      <c r="B3" s="278"/>
      <c r="C3" s="278"/>
    </row>
    <row r="4" spans="1:5" ht="17.399999999999999" customHeight="1" thickBot="1" x14ac:dyDescent="0.25">
      <c r="B4" s="506" t="s">
        <v>488</v>
      </c>
      <c r="C4" s="279" t="s">
        <v>15</v>
      </c>
      <c r="D4" s="280" t="s">
        <v>499</v>
      </c>
      <c r="E4" s="170">
        <f>E8+E9</f>
        <v>0</v>
      </c>
    </row>
    <row r="5" spans="1:5" ht="17.399999999999999" customHeight="1" thickBot="1" x14ac:dyDescent="0.25">
      <c r="B5" s="507"/>
      <c r="C5" s="170">
        <f>E214+E320</f>
        <v>0</v>
      </c>
      <c r="D5" s="280" t="s">
        <v>500</v>
      </c>
      <c r="E5" s="229" t="e">
        <f>E4/C6</f>
        <v>#DIV/0!</v>
      </c>
    </row>
    <row r="6" spans="1:5" ht="17.399999999999999" customHeight="1" thickBot="1" x14ac:dyDescent="0.25">
      <c r="B6" s="281" t="s">
        <v>493</v>
      </c>
      <c r="C6" s="170">
        <f>C8+C9</f>
        <v>0</v>
      </c>
    </row>
    <row r="7" spans="1:5" ht="17.399999999999999" customHeight="1" x14ac:dyDescent="0.2">
      <c r="B7" s="282"/>
      <c r="C7" s="283"/>
    </row>
    <row r="8" spans="1:5" ht="17.399999999999999" hidden="1" customHeight="1" x14ac:dyDescent="0.2">
      <c r="B8" s="82" t="s">
        <v>494</v>
      </c>
      <c r="C8" s="227">
        <f>COUNTIF(B14:B213,"*")</f>
        <v>0</v>
      </c>
      <c r="D8" s="4" t="s">
        <v>497</v>
      </c>
      <c r="E8" s="4">
        <f>COUNTIF(D14:D213,"○")</f>
        <v>0</v>
      </c>
    </row>
    <row r="9" spans="1:5" ht="17.399999999999999" hidden="1" customHeight="1" x14ac:dyDescent="0.2">
      <c r="B9" s="82" t="s">
        <v>495</v>
      </c>
      <c r="C9" s="227">
        <f>COUNTIF(B220:B319,"*")</f>
        <v>0</v>
      </c>
      <c r="D9" s="4" t="s">
        <v>498</v>
      </c>
      <c r="E9" s="4">
        <f>COUNTIF(D220:D319,"○")</f>
        <v>0</v>
      </c>
    </row>
    <row r="10" spans="1:5" ht="17.399999999999999" customHeight="1" x14ac:dyDescent="0.2">
      <c r="B10" s="278"/>
      <c r="C10" s="278"/>
    </row>
    <row r="11" spans="1:5" ht="17.399999999999999" customHeight="1" x14ac:dyDescent="0.2">
      <c r="B11" s="278"/>
      <c r="C11" s="278"/>
    </row>
    <row r="12" spans="1:5" ht="17.399999999999999" customHeight="1" thickBot="1" x14ac:dyDescent="0.25">
      <c r="A12" s="284" t="s">
        <v>490</v>
      </c>
      <c r="B12" s="278"/>
      <c r="C12" s="278"/>
    </row>
    <row r="13" spans="1:5" ht="31.8" customHeight="1" thickBot="1" x14ac:dyDescent="0.25">
      <c r="A13" s="285" t="s">
        <v>73</v>
      </c>
      <c r="B13" s="286" t="s">
        <v>54</v>
      </c>
      <c r="C13" s="286" t="s">
        <v>74</v>
      </c>
      <c r="D13" s="287" t="s">
        <v>501</v>
      </c>
      <c r="E13" s="288" t="s">
        <v>273</v>
      </c>
    </row>
    <row r="14" spans="1:5" ht="17.399999999999999" customHeight="1" thickTop="1" x14ac:dyDescent="0.2">
      <c r="A14" s="289">
        <v>1</v>
      </c>
      <c r="B14" s="91"/>
      <c r="C14" s="120"/>
      <c r="D14" s="228"/>
      <c r="E14" s="99"/>
    </row>
    <row r="15" spans="1:5" ht="17.399999999999999" customHeight="1" x14ac:dyDescent="0.2">
      <c r="A15" s="289">
        <v>2</v>
      </c>
      <c r="B15" s="91"/>
      <c r="C15" s="120"/>
      <c r="D15" s="228"/>
      <c r="E15" s="99"/>
    </row>
    <row r="16" spans="1:5" ht="17.399999999999999" customHeight="1" x14ac:dyDescent="0.2">
      <c r="A16" s="289">
        <v>3</v>
      </c>
      <c r="B16" s="91"/>
      <c r="C16" s="120"/>
      <c r="D16" s="228"/>
      <c r="E16" s="99"/>
    </row>
    <row r="17" spans="1:5" ht="17.399999999999999" customHeight="1" x14ac:dyDescent="0.2">
      <c r="A17" s="289">
        <v>4</v>
      </c>
      <c r="B17" s="91"/>
      <c r="C17" s="120"/>
      <c r="D17" s="228"/>
      <c r="E17" s="99"/>
    </row>
    <row r="18" spans="1:5" ht="17.399999999999999" customHeight="1" x14ac:dyDescent="0.2">
      <c r="A18" s="289">
        <v>5</v>
      </c>
      <c r="B18" s="91"/>
      <c r="C18" s="120"/>
      <c r="D18" s="228"/>
      <c r="E18" s="99"/>
    </row>
    <row r="19" spans="1:5" ht="17.399999999999999" customHeight="1" x14ac:dyDescent="0.2">
      <c r="A19" s="289">
        <v>6</v>
      </c>
      <c r="B19" s="91"/>
      <c r="C19" s="120"/>
      <c r="D19" s="228"/>
      <c r="E19" s="99"/>
    </row>
    <row r="20" spans="1:5" ht="17.399999999999999" customHeight="1" x14ac:dyDescent="0.2">
      <c r="A20" s="289">
        <v>7</v>
      </c>
      <c r="B20" s="91"/>
      <c r="C20" s="120"/>
      <c r="D20" s="228"/>
      <c r="E20" s="99"/>
    </row>
    <row r="21" spans="1:5" ht="17.399999999999999" customHeight="1" x14ac:dyDescent="0.2">
      <c r="A21" s="289">
        <v>8</v>
      </c>
      <c r="B21" s="91"/>
      <c r="C21" s="120"/>
      <c r="D21" s="228"/>
      <c r="E21" s="99"/>
    </row>
    <row r="22" spans="1:5" ht="17.399999999999999" customHeight="1" x14ac:dyDescent="0.2">
      <c r="A22" s="289">
        <v>9</v>
      </c>
      <c r="B22" s="91"/>
      <c r="C22" s="120"/>
      <c r="D22" s="228"/>
      <c r="E22" s="99"/>
    </row>
    <row r="23" spans="1:5" ht="17.399999999999999" customHeight="1" x14ac:dyDescent="0.2">
      <c r="A23" s="289">
        <v>10</v>
      </c>
      <c r="B23" s="91"/>
      <c r="C23" s="120"/>
      <c r="D23" s="228"/>
      <c r="E23" s="99"/>
    </row>
    <row r="24" spans="1:5" ht="17.399999999999999" customHeight="1" x14ac:dyDescent="0.2">
      <c r="A24" s="289">
        <v>11</v>
      </c>
      <c r="B24" s="91"/>
      <c r="C24" s="120"/>
      <c r="D24" s="228"/>
      <c r="E24" s="99"/>
    </row>
    <row r="25" spans="1:5" ht="17.399999999999999" customHeight="1" x14ac:dyDescent="0.2">
      <c r="A25" s="289">
        <v>12</v>
      </c>
      <c r="B25" s="91"/>
      <c r="C25" s="120"/>
      <c r="D25" s="228"/>
      <c r="E25" s="99"/>
    </row>
    <row r="26" spans="1:5" ht="17.399999999999999" customHeight="1" x14ac:dyDescent="0.2">
      <c r="A26" s="289">
        <v>13</v>
      </c>
      <c r="B26" s="91"/>
      <c r="C26" s="120"/>
      <c r="D26" s="228"/>
      <c r="E26" s="99"/>
    </row>
    <row r="27" spans="1:5" ht="17.399999999999999" customHeight="1" x14ac:dyDescent="0.2">
      <c r="A27" s="289">
        <v>14</v>
      </c>
      <c r="B27" s="91"/>
      <c r="C27" s="120"/>
      <c r="D27" s="228"/>
      <c r="E27" s="99"/>
    </row>
    <row r="28" spans="1:5" ht="17.399999999999999" customHeight="1" x14ac:dyDescent="0.2">
      <c r="A28" s="289">
        <v>15</v>
      </c>
      <c r="B28" s="91"/>
      <c r="C28" s="120"/>
      <c r="D28" s="228"/>
      <c r="E28" s="99"/>
    </row>
    <row r="29" spans="1:5" ht="17.399999999999999" customHeight="1" x14ac:dyDescent="0.2">
      <c r="A29" s="289">
        <v>16</v>
      </c>
      <c r="B29" s="91"/>
      <c r="C29" s="120"/>
      <c r="D29" s="228"/>
      <c r="E29" s="99"/>
    </row>
    <row r="30" spans="1:5" ht="17.399999999999999" customHeight="1" x14ac:dyDescent="0.2">
      <c r="A30" s="289">
        <v>17</v>
      </c>
      <c r="B30" s="91"/>
      <c r="C30" s="120"/>
      <c r="D30" s="228"/>
      <c r="E30" s="99"/>
    </row>
    <row r="31" spans="1:5" ht="17.399999999999999" customHeight="1" x14ac:dyDescent="0.2">
      <c r="A31" s="289">
        <v>18</v>
      </c>
      <c r="B31" s="91"/>
      <c r="C31" s="120"/>
      <c r="D31" s="228"/>
      <c r="E31" s="99"/>
    </row>
    <row r="32" spans="1:5" ht="17.399999999999999" customHeight="1" x14ac:dyDescent="0.2">
      <c r="A32" s="289">
        <v>19</v>
      </c>
      <c r="B32" s="91"/>
      <c r="C32" s="120"/>
      <c r="D32" s="228"/>
      <c r="E32" s="99"/>
    </row>
    <row r="33" spans="1:5" ht="17.399999999999999" customHeight="1" x14ac:dyDescent="0.2">
      <c r="A33" s="289">
        <v>20</v>
      </c>
      <c r="B33" s="91"/>
      <c r="C33" s="120"/>
      <c r="D33" s="228"/>
      <c r="E33" s="99"/>
    </row>
    <row r="34" spans="1:5" ht="17.399999999999999" customHeight="1" x14ac:dyDescent="0.2">
      <c r="A34" s="289">
        <v>21</v>
      </c>
      <c r="B34" s="91"/>
      <c r="C34" s="120"/>
      <c r="D34" s="228"/>
      <c r="E34" s="99"/>
    </row>
    <row r="35" spans="1:5" ht="17.399999999999999" customHeight="1" x14ac:dyDescent="0.2">
      <c r="A35" s="289">
        <v>22</v>
      </c>
      <c r="B35" s="91"/>
      <c r="C35" s="120"/>
      <c r="D35" s="228"/>
      <c r="E35" s="99"/>
    </row>
    <row r="36" spans="1:5" ht="17.399999999999999" customHeight="1" x14ac:dyDescent="0.2">
      <c r="A36" s="289">
        <v>23</v>
      </c>
      <c r="B36" s="91"/>
      <c r="C36" s="120"/>
      <c r="D36" s="228"/>
      <c r="E36" s="99"/>
    </row>
    <row r="37" spans="1:5" ht="17.399999999999999" customHeight="1" x14ac:dyDescent="0.2">
      <c r="A37" s="289">
        <v>24</v>
      </c>
      <c r="B37" s="91"/>
      <c r="C37" s="120"/>
      <c r="D37" s="228"/>
      <c r="E37" s="99"/>
    </row>
    <row r="38" spans="1:5" ht="17.399999999999999" customHeight="1" x14ac:dyDescent="0.2">
      <c r="A38" s="289">
        <v>25</v>
      </c>
      <c r="B38" s="91"/>
      <c r="C38" s="120"/>
      <c r="D38" s="228"/>
      <c r="E38" s="99"/>
    </row>
    <row r="39" spans="1:5" ht="17.399999999999999" customHeight="1" x14ac:dyDescent="0.2">
      <c r="A39" s="289">
        <v>26</v>
      </c>
      <c r="B39" s="91"/>
      <c r="C39" s="120"/>
      <c r="D39" s="228"/>
      <c r="E39" s="99"/>
    </row>
    <row r="40" spans="1:5" ht="17.399999999999999" customHeight="1" x14ac:dyDescent="0.2">
      <c r="A40" s="289">
        <v>27</v>
      </c>
      <c r="B40" s="91"/>
      <c r="C40" s="120"/>
      <c r="D40" s="228"/>
      <c r="E40" s="99"/>
    </row>
    <row r="41" spans="1:5" ht="17.399999999999999" customHeight="1" x14ac:dyDescent="0.2">
      <c r="A41" s="289">
        <v>28</v>
      </c>
      <c r="B41" s="91"/>
      <c r="C41" s="120"/>
      <c r="D41" s="228"/>
      <c r="E41" s="99"/>
    </row>
    <row r="42" spans="1:5" ht="17.399999999999999" customHeight="1" x14ac:dyDescent="0.2">
      <c r="A42" s="289">
        <v>29</v>
      </c>
      <c r="B42" s="91"/>
      <c r="C42" s="120"/>
      <c r="D42" s="228"/>
      <c r="E42" s="99"/>
    </row>
    <row r="43" spans="1:5" ht="17.399999999999999" customHeight="1" x14ac:dyDescent="0.2">
      <c r="A43" s="289">
        <v>30</v>
      </c>
      <c r="B43" s="91"/>
      <c r="C43" s="120"/>
      <c r="D43" s="228"/>
      <c r="E43" s="99"/>
    </row>
    <row r="44" spans="1:5" ht="17.399999999999999" customHeight="1" x14ac:dyDescent="0.2">
      <c r="A44" s="289">
        <v>31</v>
      </c>
      <c r="B44" s="91"/>
      <c r="C44" s="120"/>
      <c r="D44" s="228"/>
      <c r="E44" s="99"/>
    </row>
    <row r="45" spans="1:5" ht="17.399999999999999" customHeight="1" x14ac:dyDescent="0.2">
      <c r="A45" s="289">
        <v>32</v>
      </c>
      <c r="B45" s="91"/>
      <c r="C45" s="120"/>
      <c r="D45" s="228"/>
      <c r="E45" s="99"/>
    </row>
    <row r="46" spans="1:5" ht="17.399999999999999" customHeight="1" x14ac:dyDescent="0.2">
      <c r="A46" s="289">
        <v>33</v>
      </c>
      <c r="B46" s="91"/>
      <c r="C46" s="120"/>
      <c r="D46" s="228"/>
      <c r="E46" s="99"/>
    </row>
    <row r="47" spans="1:5" ht="17.399999999999999" customHeight="1" x14ac:dyDescent="0.2">
      <c r="A47" s="289">
        <v>34</v>
      </c>
      <c r="B47" s="91"/>
      <c r="C47" s="120"/>
      <c r="D47" s="228"/>
      <c r="E47" s="99"/>
    </row>
    <row r="48" spans="1:5" ht="17.399999999999999" customHeight="1" x14ac:dyDescent="0.2">
      <c r="A48" s="289">
        <v>35</v>
      </c>
      <c r="B48" s="91"/>
      <c r="C48" s="120"/>
      <c r="D48" s="228"/>
      <c r="E48" s="99"/>
    </row>
    <row r="49" spans="1:5" ht="17.399999999999999" customHeight="1" x14ac:dyDescent="0.2">
      <c r="A49" s="289">
        <v>36</v>
      </c>
      <c r="B49" s="91"/>
      <c r="C49" s="120"/>
      <c r="D49" s="228"/>
      <c r="E49" s="99"/>
    </row>
    <row r="50" spans="1:5" ht="17.399999999999999" customHeight="1" x14ac:dyDescent="0.2">
      <c r="A50" s="289">
        <v>37</v>
      </c>
      <c r="B50" s="91"/>
      <c r="C50" s="120"/>
      <c r="D50" s="228"/>
      <c r="E50" s="99"/>
    </row>
    <row r="51" spans="1:5" ht="17.399999999999999" customHeight="1" x14ac:dyDescent="0.2">
      <c r="A51" s="289">
        <v>38</v>
      </c>
      <c r="B51" s="91"/>
      <c r="C51" s="120"/>
      <c r="D51" s="228"/>
      <c r="E51" s="99"/>
    </row>
    <row r="52" spans="1:5" ht="17.399999999999999" customHeight="1" x14ac:dyDescent="0.2">
      <c r="A52" s="289">
        <v>39</v>
      </c>
      <c r="B52" s="91"/>
      <c r="C52" s="120"/>
      <c r="D52" s="228"/>
      <c r="E52" s="99"/>
    </row>
    <row r="53" spans="1:5" ht="17.399999999999999" customHeight="1" x14ac:dyDescent="0.2">
      <c r="A53" s="289">
        <v>40</v>
      </c>
      <c r="B53" s="91"/>
      <c r="C53" s="120"/>
      <c r="D53" s="228"/>
      <c r="E53" s="99"/>
    </row>
    <row r="54" spans="1:5" ht="17.399999999999999" customHeight="1" x14ac:dyDescent="0.2">
      <c r="A54" s="289">
        <v>41</v>
      </c>
      <c r="B54" s="91"/>
      <c r="C54" s="120"/>
      <c r="D54" s="228"/>
      <c r="E54" s="99"/>
    </row>
    <row r="55" spans="1:5" ht="17.399999999999999" customHeight="1" x14ac:dyDescent="0.2">
      <c r="A55" s="289">
        <v>42</v>
      </c>
      <c r="B55" s="91"/>
      <c r="C55" s="120"/>
      <c r="D55" s="228"/>
      <c r="E55" s="99"/>
    </row>
    <row r="56" spans="1:5" ht="17.399999999999999" customHeight="1" x14ac:dyDescent="0.2">
      <c r="A56" s="289">
        <v>43</v>
      </c>
      <c r="B56" s="91"/>
      <c r="C56" s="120"/>
      <c r="D56" s="228"/>
      <c r="E56" s="99"/>
    </row>
    <row r="57" spans="1:5" ht="17.399999999999999" customHeight="1" x14ac:dyDescent="0.2">
      <c r="A57" s="289">
        <v>44</v>
      </c>
      <c r="B57" s="91"/>
      <c r="C57" s="120"/>
      <c r="D57" s="228"/>
      <c r="E57" s="99"/>
    </row>
    <row r="58" spans="1:5" ht="17.399999999999999" customHeight="1" x14ac:dyDescent="0.2">
      <c r="A58" s="289">
        <v>45</v>
      </c>
      <c r="B58" s="91"/>
      <c r="C58" s="120"/>
      <c r="D58" s="228"/>
      <c r="E58" s="99"/>
    </row>
    <row r="59" spans="1:5" ht="17.399999999999999" customHeight="1" x14ac:dyDescent="0.2">
      <c r="A59" s="289">
        <v>46</v>
      </c>
      <c r="B59" s="91"/>
      <c r="C59" s="120"/>
      <c r="D59" s="228"/>
      <c r="E59" s="99"/>
    </row>
    <row r="60" spans="1:5" ht="17.399999999999999" customHeight="1" x14ac:dyDescent="0.2">
      <c r="A60" s="289">
        <v>47</v>
      </c>
      <c r="B60" s="91"/>
      <c r="C60" s="120"/>
      <c r="D60" s="228"/>
      <c r="E60" s="99"/>
    </row>
    <row r="61" spans="1:5" ht="17.399999999999999" customHeight="1" x14ac:dyDescent="0.2">
      <c r="A61" s="289">
        <v>48</v>
      </c>
      <c r="B61" s="91"/>
      <c r="C61" s="120"/>
      <c r="D61" s="228"/>
      <c r="E61" s="99"/>
    </row>
    <row r="62" spans="1:5" ht="17.399999999999999" customHeight="1" x14ac:dyDescent="0.2">
      <c r="A62" s="289">
        <v>49</v>
      </c>
      <c r="B62" s="91"/>
      <c r="C62" s="120"/>
      <c r="D62" s="228"/>
      <c r="E62" s="99"/>
    </row>
    <row r="63" spans="1:5" ht="17.399999999999999" customHeight="1" x14ac:dyDescent="0.2">
      <c r="A63" s="289">
        <v>50</v>
      </c>
      <c r="B63" s="91"/>
      <c r="C63" s="120"/>
      <c r="D63" s="228"/>
      <c r="E63" s="99"/>
    </row>
    <row r="64" spans="1:5" ht="17.399999999999999" customHeight="1" x14ac:dyDescent="0.2">
      <c r="A64" s="289">
        <v>51</v>
      </c>
      <c r="B64" s="91"/>
      <c r="C64" s="120"/>
      <c r="D64" s="228"/>
      <c r="E64" s="99"/>
    </row>
    <row r="65" spans="1:5" ht="17.399999999999999" customHeight="1" x14ac:dyDescent="0.2">
      <c r="A65" s="289">
        <v>52</v>
      </c>
      <c r="B65" s="91"/>
      <c r="C65" s="120"/>
      <c r="D65" s="228"/>
      <c r="E65" s="99"/>
    </row>
    <row r="66" spans="1:5" ht="17.399999999999999" customHeight="1" x14ac:dyDescent="0.2">
      <c r="A66" s="289">
        <v>53</v>
      </c>
      <c r="B66" s="91"/>
      <c r="C66" s="120"/>
      <c r="D66" s="228"/>
      <c r="E66" s="99"/>
    </row>
    <row r="67" spans="1:5" ht="17.399999999999999" customHeight="1" x14ac:dyDescent="0.2">
      <c r="A67" s="289">
        <v>54</v>
      </c>
      <c r="B67" s="91"/>
      <c r="C67" s="120"/>
      <c r="D67" s="228"/>
      <c r="E67" s="99"/>
    </row>
    <row r="68" spans="1:5" ht="17.399999999999999" customHeight="1" x14ac:dyDescent="0.2">
      <c r="A68" s="289">
        <v>55</v>
      </c>
      <c r="B68" s="91"/>
      <c r="C68" s="120"/>
      <c r="D68" s="228"/>
      <c r="E68" s="99"/>
    </row>
    <row r="69" spans="1:5" ht="17.399999999999999" customHeight="1" x14ac:dyDescent="0.2">
      <c r="A69" s="289">
        <v>56</v>
      </c>
      <c r="B69" s="91"/>
      <c r="C69" s="120"/>
      <c r="D69" s="228"/>
      <c r="E69" s="99"/>
    </row>
    <row r="70" spans="1:5" ht="17.399999999999999" customHeight="1" x14ac:dyDescent="0.2">
      <c r="A70" s="289">
        <v>57</v>
      </c>
      <c r="B70" s="91"/>
      <c r="C70" s="120"/>
      <c r="D70" s="228"/>
      <c r="E70" s="99"/>
    </row>
    <row r="71" spans="1:5" ht="17.399999999999999" customHeight="1" x14ac:dyDescent="0.2">
      <c r="A71" s="289">
        <v>58</v>
      </c>
      <c r="B71" s="91"/>
      <c r="C71" s="120"/>
      <c r="D71" s="228"/>
      <c r="E71" s="99"/>
    </row>
    <row r="72" spans="1:5" ht="17.399999999999999" customHeight="1" x14ac:dyDescent="0.2">
      <c r="A72" s="289">
        <v>59</v>
      </c>
      <c r="B72" s="91"/>
      <c r="C72" s="120"/>
      <c r="D72" s="228"/>
      <c r="E72" s="99"/>
    </row>
    <row r="73" spans="1:5" ht="17.399999999999999" customHeight="1" x14ac:dyDescent="0.2">
      <c r="A73" s="289">
        <v>60</v>
      </c>
      <c r="B73" s="91"/>
      <c r="C73" s="120"/>
      <c r="D73" s="228"/>
      <c r="E73" s="99"/>
    </row>
    <row r="74" spans="1:5" ht="17.399999999999999" customHeight="1" x14ac:dyDescent="0.2">
      <c r="A74" s="289">
        <v>61</v>
      </c>
      <c r="B74" s="91"/>
      <c r="C74" s="120"/>
      <c r="D74" s="228"/>
      <c r="E74" s="99"/>
    </row>
    <row r="75" spans="1:5" ht="17.399999999999999" customHeight="1" x14ac:dyDescent="0.2">
      <c r="A75" s="289">
        <v>62</v>
      </c>
      <c r="B75" s="91"/>
      <c r="C75" s="120"/>
      <c r="D75" s="228"/>
      <c r="E75" s="99"/>
    </row>
    <row r="76" spans="1:5" ht="17.399999999999999" customHeight="1" x14ac:dyDescent="0.2">
      <c r="A76" s="289">
        <v>63</v>
      </c>
      <c r="B76" s="91"/>
      <c r="C76" s="120"/>
      <c r="D76" s="228"/>
      <c r="E76" s="99"/>
    </row>
    <row r="77" spans="1:5" ht="17.399999999999999" customHeight="1" x14ac:dyDescent="0.2">
      <c r="A77" s="289">
        <v>64</v>
      </c>
      <c r="B77" s="91"/>
      <c r="C77" s="120"/>
      <c r="D77" s="228"/>
      <c r="E77" s="99"/>
    </row>
    <row r="78" spans="1:5" ht="17.399999999999999" customHeight="1" x14ac:dyDescent="0.2">
      <c r="A78" s="289">
        <v>65</v>
      </c>
      <c r="B78" s="91"/>
      <c r="C78" s="120"/>
      <c r="D78" s="228"/>
      <c r="E78" s="99"/>
    </row>
    <row r="79" spans="1:5" ht="17.399999999999999" customHeight="1" x14ac:dyDescent="0.2">
      <c r="A79" s="289">
        <v>66</v>
      </c>
      <c r="B79" s="91"/>
      <c r="C79" s="120"/>
      <c r="D79" s="228"/>
      <c r="E79" s="99"/>
    </row>
    <row r="80" spans="1:5" ht="17.399999999999999" customHeight="1" x14ac:dyDescent="0.2">
      <c r="A80" s="289">
        <v>67</v>
      </c>
      <c r="B80" s="91"/>
      <c r="C80" s="120"/>
      <c r="D80" s="228"/>
      <c r="E80" s="99"/>
    </row>
    <row r="81" spans="1:5" ht="17.399999999999999" customHeight="1" x14ac:dyDescent="0.2">
      <c r="A81" s="289">
        <v>68</v>
      </c>
      <c r="B81" s="91"/>
      <c r="C81" s="120"/>
      <c r="D81" s="228"/>
      <c r="E81" s="99"/>
    </row>
    <row r="82" spans="1:5" ht="17.399999999999999" customHeight="1" x14ac:dyDescent="0.2">
      <c r="A82" s="289">
        <v>69</v>
      </c>
      <c r="B82" s="91"/>
      <c r="C82" s="120"/>
      <c r="D82" s="228"/>
      <c r="E82" s="99"/>
    </row>
    <row r="83" spans="1:5" ht="17.399999999999999" customHeight="1" x14ac:dyDescent="0.2">
      <c r="A83" s="289">
        <v>70</v>
      </c>
      <c r="B83" s="91"/>
      <c r="C83" s="120"/>
      <c r="D83" s="228"/>
      <c r="E83" s="99"/>
    </row>
    <row r="84" spans="1:5" ht="17.399999999999999" customHeight="1" x14ac:dyDescent="0.2">
      <c r="A84" s="289">
        <v>71</v>
      </c>
      <c r="B84" s="91"/>
      <c r="C84" s="120"/>
      <c r="D84" s="228"/>
      <c r="E84" s="99"/>
    </row>
    <row r="85" spans="1:5" ht="17.399999999999999" customHeight="1" x14ac:dyDescent="0.2">
      <c r="A85" s="289">
        <v>72</v>
      </c>
      <c r="B85" s="91"/>
      <c r="C85" s="120"/>
      <c r="D85" s="228"/>
      <c r="E85" s="99"/>
    </row>
    <row r="86" spans="1:5" ht="17.399999999999999" customHeight="1" x14ac:dyDescent="0.2">
      <c r="A86" s="289">
        <v>73</v>
      </c>
      <c r="B86" s="91"/>
      <c r="C86" s="120"/>
      <c r="D86" s="228"/>
      <c r="E86" s="99"/>
    </row>
    <row r="87" spans="1:5" ht="17.399999999999999" customHeight="1" x14ac:dyDescent="0.2">
      <c r="A87" s="289">
        <v>74</v>
      </c>
      <c r="B87" s="91"/>
      <c r="C87" s="120"/>
      <c r="D87" s="228"/>
      <c r="E87" s="99"/>
    </row>
    <row r="88" spans="1:5" ht="17.399999999999999" customHeight="1" x14ac:dyDescent="0.2">
      <c r="A88" s="289">
        <v>75</v>
      </c>
      <c r="B88" s="91"/>
      <c r="C88" s="120"/>
      <c r="D88" s="228"/>
      <c r="E88" s="99"/>
    </row>
    <row r="89" spans="1:5" ht="17.399999999999999" customHeight="1" x14ac:dyDescent="0.2">
      <c r="A89" s="289">
        <v>76</v>
      </c>
      <c r="B89" s="91"/>
      <c r="C89" s="120"/>
      <c r="D89" s="228"/>
      <c r="E89" s="99"/>
    </row>
    <row r="90" spans="1:5" ht="17.399999999999999" customHeight="1" x14ac:dyDescent="0.2">
      <c r="A90" s="289">
        <v>77</v>
      </c>
      <c r="B90" s="91"/>
      <c r="C90" s="120"/>
      <c r="D90" s="228"/>
      <c r="E90" s="99"/>
    </row>
    <row r="91" spans="1:5" ht="17.399999999999999" customHeight="1" x14ac:dyDescent="0.2">
      <c r="A91" s="289">
        <v>78</v>
      </c>
      <c r="B91" s="91"/>
      <c r="C91" s="120"/>
      <c r="D91" s="228"/>
      <c r="E91" s="99"/>
    </row>
    <row r="92" spans="1:5" ht="17.399999999999999" customHeight="1" x14ac:dyDescent="0.2">
      <c r="A92" s="289">
        <v>79</v>
      </c>
      <c r="B92" s="91"/>
      <c r="C92" s="120"/>
      <c r="D92" s="228"/>
      <c r="E92" s="99"/>
    </row>
    <row r="93" spans="1:5" ht="17.399999999999999" customHeight="1" x14ac:dyDescent="0.2">
      <c r="A93" s="289">
        <v>80</v>
      </c>
      <c r="B93" s="91"/>
      <c r="C93" s="120"/>
      <c r="D93" s="228"/>
      <c r="E93" s="99"/>
    </row>
    <row r="94" spans="1:5" ht="17.399999999999999" customHeight="1" x14ac:dyDescent="0.2">
      <c r="A94" s="289">
        <v>81</v>
      </c>
      <c r="B94" s="91"/>
      <c r="C94" s="120"/>
      <c r="D94" s="228"/>
      <c r="E94" s="99"/>
    </row>
    <row r="95" spans="1:5" ht="17.399999999999999" customHeight="1" x14ac:dyDescent="0.2">
      <c r="A95" s="289">
        <v>82</v>
      </c>
      <c r="B95" s="91"/>
      <c r="C95" s="120"/>
      <c r="D95" s="228"/>
      <c r="E95" s="99"/>
    </row>
    <row r="96" spans="1:5" ht="17.399999999999999" customHeight="1" x14ac:dyDescent="0.2">
      <c r="A96" s="289">
        <v>83</v>
      </c>
      <c r="B96" s="91"/>
      <c r="C96" s="120"/>
      <c r="D96" s="228"/>
      <c r="E96" s="99"/>
    </row>
    <row r="97" spans="1:5" ht="17.399999999999999" customHeight="1" x14ac:dyDescent="0.2">
      <c r="A97" s="289">
        <v>84</v>
      </c>
      <c r="B97" s="91"/>
      <c r="C97" s="120"/>
      <c r="D97" s="228"/>
      <c r="E97" s="99"/>
    </row>
    <row r="98" spans="1:5" ht="17.399999999999999" customHeight="1" x14ac:dyDescent="0.2">
      <c r="A98" s="289">
        <v>85</v>
      </c>
      <c r="B98" s="91"/>
      <c r="C98" s="120"/>
      <c r="D98" s="228"/>
      <c r="E98" s="99"/>
    </row>
    <row r="99" spans="1:5" ht="17.399999999999999" customHeight="1" x14ac:dyDescent="0.2">
      <c r="A99" s="289">
        <v>86</v>
      </c>
      <c r="B99" s="91"/>
      <c r="C99" s="120"/>
      <c r="D99" s="228"/>
      <c r="E99" s="99"/>
    </row>
    <row r="100" spans="1:5" ht="17.399999999999999" customHeight="1" x14ac:dyDescent="0.2">
      <c r="A100" s="289">
        <v>87</v>
      </c>
      <c r="B100" s="91"/>
      <c r="C100" s="120"/>
      <c r="D100" s="228"/>
      <c r="E100" s="99"/>
    </row>
    <row r="101" spans="1:5" ht="17.399999999999999" customHeight="1" x14ac:dyDescent="0.2">
      <c r="A101" s="289">
        <v>88</v>
      </c>
      <c r="B101" s="91"/>
      <c r="C101" s="120"/>
      <c r="D101" s="228"/>
      <c r="E101" s="99"/>
    </row>
    <row r="102" spans="1:5" ht="17.399999999999999" customHeight="1" x14ac:dyDescent="0.2">
      <c r="A102" s="289">
        <v>89</v>
      </c>
      <c r="B102" s="91"/>
      <c r="C102" s="120"/>
      <c r="D102" s="228"/>
      <c r="E102" s="99"/>
    </row>
    <row r="103" spans="1:5" ht="17.399999999999999" customHeight="1" x14ac:dyDescent="0.2">
      <c r="A103" s="289">
        <v>90</v>
      </c>
      <c r="B103" s="91"/>
      <c r="C103" s="120"/>
      <c r="D103" s="228"/>
      <c r="E103" s="99"/>
    </row>
    <row r="104" spans="1:5" ht="17.399999999999999" customHeight="1" x14ac:dyDescent="0.2">
      <c r="A104" s="289">
        <v>91</v>
      </c>
      <c r="B104" s="91"/>
      <c r="C104" s="120"/>
      <c r="D104" s="228"/>
      <c r="E104" s="99"/>
    </row>
    <row r="105" spans="1:5" ht="17.399999999999999" customHeight="1" x14ac:dyDescent="0.2">
      <c r="A105" s="289">
        <v>92</v>
      </c>
      <c r="B105" s="91"/>
      <c r="C105" s="120"/>
      <c r="D105" s="228"/>
      <c r="E105" s="99"/>
    </row>
    <row r="106" spans="1:5" ht="17.399999999999999" customHeight="1" x14ac:dyDescent="0.2">
      <c r="A106" s="289">
        <v>93</v>
      </c>
      <c r="B106" s="91"/>
      <c r="C106" s="120"/>
      <c r="D106" s="228"/>
      <c r="E106" s="99"/>
    </row>
    <row r="107" spans="1:5" ht="17.399999999999999" customHeight="1" x14ac:dyDescent="0.2">
      <c r="A107" s="289">
        <v>94</v>
      </c>
      <c r="B107" s="91"/>
      <c r="C107" s="120"/>
      <c r="D107" s="228"/>
      <c r="E107" s="99"/>
    </row>
    <row r="108" spans="1:5" ht="17.399999999999999" customHeight="1" x14ac:dyDescent="0.2">
      <c r="A108" s="289">
        <v>95</v>
      </c>
      <c r="B108" s="91"/>
      <c r="C108" s="120"/>
      <c r="D108" s="228"/>
      <c r="E108" s="99"/>
    </row>
    <row r="109" spans="1:5" ht="17.399999999999999" customHeight="1" x14ac:dyDescent="0.2">
      <c r="A109" s="289">
        <v>96</v>
      </c>
      <c r="B109" s="91"/>
      <c r="C109" s="120"/>
      <c r="D109" s="228"/>
      <c r="E109" s="99"/>
    </row>
    <row r="110" spans="1:5" ht="17.399999999999999" customHeight="1" x14ac:dyDescent="0.2">
      <c r="A110" s="289">
        <v>97</v>
      </c>
      <c r="B110" s="91"/>
      <c r="C110" s="120"/>
      <c r="D110" s="228"/>
      <c r="E110" s="99"/>
    </row>
    <row r="111" spans="1:5" ht="17.399999999999999" customHeight="1" x14ac:dyDescent="0.2">
      <c r="A111" s="289">
        <v>98</v>
      </c>
      <c r="B111" s="91"/>
      <c r="C111" s="120"/>
      <c r="D111" s="228"/>
      <c r="E111" s="99"/>
    </row>
    <row r="112" spans="1:5" ht="17.399999999999999" customHeight="1" x14ac:dyDescent="0.2">
      <c r="A112" s="289">
        <v>99</v>
      </c>
      <c r="B112" s="91"/>
      <c r="C112" s="120"/>
      <c r="D112" s="228"/>
      <c r="E112" s="99"/>
    </row>
    <row r="113" spans="1:5" ht="17.399999999999999" customHeight="1" x14ac:dyDescent="0.2">
      <c r="A113" s="289">
        <v>100</v>
      </c>
      <c r="B113" s="91"/>
      <c r="C113" s="120"/>
      <c r="D113" s="228"/>
      <c r="E113" s="99"/>
    </row>
    <row r="114" spans="1:5" ht="17.399999999999999" customHeight="1" x14ac:dyDescent="0.2">
      <c r="A114" s="289">
        <v>101</v>
      </c>
      <c r="B114" s="91"/>
      <c r="C114" s="120"/>
      <c r="D114" s="228"/>
      <c r="E114" s="99"/>
    </row>
    <row r="115" spans="1:5" ht="17.399999999999999" customHeight="1" x14ac:dyDescent="0.2">
      <c r="A115" s="289">
        <v>102</v>
      </c>
      <c r="B115" s="91"/>
      <c r="C115" s="120"/>
      <c r="D115" s="228"/>
      <c r="E115" s="99"/>
    </row>
    <row r="116" spans="1:5" ht="17.399999999999999" customHeight="1" x14ac:dyDescent="0.2">
      <c r="A116" s="289">
        <v>103</v>
      </c>
      <c r="B116" s="91"/>
      <c r="C116" s="120"/>
      <c r="D116" s="228"/>
      <c r="E116" s="99"/>
    </row>
    <row r="117" spans="1:5" ht="17.399999999999999" customHeight="1" x14ac:dyDescent="0.2">
      <c r="A117" s="289">
        <v>104</v>
      </c>
      <c r="B117" s="91"/>
      <c r="C117" s="120"/>
      <c r="D117" s="228"/>
      <c r="E117" s="99"/>
    </row>
    <row r="118" spans="1:5" ht="17.399999999999999" customHeight="1" x14ac:dyDescent="0.2">
      <c r="A118" s="289">
        <v>105</v>
      </c>
      <c r="B118" s="91"/>
      <c r="C118" s="120"/>
      <c r="D118" s="228"/>
      <c r="E118" s="99"/>
    </row>
    <row r="119" spans="1:5" ht="17.399999999999999" customHeight="1" x14ac:dyDescent="0.2">
      <c r="A119" s="289">
        <v>106</v>
      </c>
      <c r="B119" s="91"/>
      <c r="C119" s="120"/>
      <c r="D119" s="228"/>
      <c r="E119" s="99"/>
    </row>
    <row r="120" spans="1:5" ht="17.399999999999999" customHeight="1" x14ac:dyDescent="0.2">
      <c r="A120" s="289">
        <v>107</v>
      </c>
      <c r="B120" s="91"/>
      <c r="C120" s="120"/>
      <c r="D120" s="228"/>
      <c r="E120" s="99"/>
    </row>
    <row r="121" spans="1:5" ht="17.399999999999999" customHeight="1" x14ac:dyDescent="0.2">
      <c r="A121" s="289">
        <v>108</v>
      </c>
      <c r="B121" s="91"/>
      <c r="C121" s="120"/>
      <c r="D121" s="228"/>
      <c r="E121" s="99"/>
    </row>
    <row r="122" spans="1:5" ht="17.399999999999999" customHeight="1" x14ac:dyDescent="0.2">
      <c r="A122" s="289">
        <v>109</v>
      </c>
      <c r="B122" s="91"/>
      <c r="C122" s="120"/>
      <c r="D122" s="228"/>
      <c r="E122" s="99"/>
    </row>
    <row r="123" spans="1:5" ht="17.399999999999999" customHeight="1" x14ac:dyDescent="0.2">
      <c r="A123" s="289">
        <v>110</v>
      </c>
      <c r="B123" s="91"/>
      <c r="C123" s="120"/>
      <c r="D123" s="228"/>
      <c r="E123" s="99"/>
    </row>
    <row r="124" spans="1:5" ht="17.399999999999999" customHeight="1" x14ac:dyDescent="0.2">
      <c r="A124" s="289">
        <v>111</v>
      </c>
      <c r="B124" s="91"/>
      <c r="C124" s="120"/>
      <c r="D124" s="228"/>
      <c r="E124" s="99"/>
    </row>
    <row r="125" spans="1:5" ht="17.399999999999999" customHeight="1" x14ac:dyDescent="0.2">
      <c r="A125" s="289">
        <v>112</v>
      </c>
      <c r="B125" s="91"/>
      <c r="C125" s="120"/>
      <c r="D125" s="228"/>
      <c r="E125" s="99"/>
    </row>
    <row r="126" spans="1:5" ht="17.399999999999999" customHeight="1" x14ac:dyDescent="0.2">
      <c r="A126" s="289">
        <v>113</v>
      </c>
      <c r="B126" s="91"/>
      <c r="C126" s="120"/>
      <c r="D126" s="228"/>
      <c r="E126" s="99"/>
    </row>
    <row r="127" spans="1:5" ht="17.399999999999999" customHeight="1" x14ac:dyDescent="0.2">
      <c r="A127" s="289">
        <v>114</v>
      </c>
      <c r="B127" s="91"/>
      <c r="C127" s="120"/>
      <c r="D127" s="228"/>
      <c r="E127" s="99"/>
    </row>
    <row r="128" spans="1:5" ht="17.399999999999999" customHeight="1" x14ac:dyDescent="0.2">
      <c r="A128" s="289">
        <v>115</v>
      </c>
      <c r="B128" s="91"/>
      <c r="C128" s="120"/>
      <c r="D128" s="228"/>
      <c r="E128" s="99"/>
    </row>
    <row r="129" spans="1:5" ht="17.399999999999999" customHeight="1" x14ac:dyDescent="0.2">
      <c r="A129" s="289">
        <v>116</v>
      </c>
      <c r="B129" s="91"/>
      <c r="C129" s="120"/>
      <c r="D129" s="228"/>
      <c r="E129" s="99"/>
    </row>
    <row r="130" spans="1:5" ht="17.399999999999999" customHeight="1" x14ac:dyDescent="0.2">
      <c r="A130" s="289">
        <v>117</v>
      </c>
      <c r="B130" s="91"/>
      <c r="C130" s="120"/>
      <c r="D130" s="228"/>
      <c r="E130" s="99"/>
    </row>
    <row r="131" spans="1:5" ht="17.399999999999999" customHeight="1" x14ac:dyDescent="0.2">
      <c r="A131" s="289">
        <v>118</v>
      </c>
      <c r="B131" s="91"/>
      <c r="C131" s="120"/>
      <c r="D131" s="228"/>
      <c r="E131" s="99"/>
    </row>
    <row r="132" spans="1:5" ht="17.399999999999999" customHeight="1" x14ac:dyDescent="0.2">
      <c r="A132" s="289">
        <v>119</v>
      </c>
      <c r="B132" s="91"/>
      <c r="C132" s="120"/>
      <c r="D132" s="228"/>
      <c r="E132" s="99"/>
    </row>
    <row r="133" spans="1:5" ht="17.399999999999999" customHeight="1" x14ac:dyDescent="0.2">
      <c r="A133" s="289">
        <v>120</v>
      </c>
      <c r="B133" s="91"/>
      <c r="C133" s="120"/>
      <c r="D133" s="228"/>
      <c r="E133" s="99"/>
    </row>
    <row r="134" spans="1:5" ht="17.399999999999999" customHeight="1" x14ac:dyDescent="0.2">
      <c r="A134" s="289">
        <v>121</v>
      </c>
      <c r="B134" s="91"/>
      <c r="C134" s="120"/>
      <c r="D134" s="228"/>
      <c r="E134" s="99"/>
    </row>
    <row r="135" spans="1:5" ht="17.399999999999999" customHeight="1" x14ac:dyDescent="0.2">
      <c r="A135" s="289">
        <v>122</v>
      </c>
      <c r="B135" s="91"/>
      <c r="C135" s="120"/>
      <c r="D135" s="228"/>
      <c r="E135" s="99"/>
    </row>
    <row r="136" spans="1:5" ht="17.399999999999999" customHeight="1" x14ac:dyDescent="0.2">
      <c r="A136" s="289">
        <v>123</v>
      </c>
      <c r="B136" s="91"/>
      <c r="C136" s="120"/>
      <c r="D136" s="228"/>
      <c r="E136" s="99"/>
    </row>
    <row r="137" spans="1:5" ht="17.399999999999999" customHeight="1" x14ac:dyDescent="0.2">
      <c r="A137" s="289">
        <v>124</v>
      </c>
      <c r="B137" s="91"/>
      <c r="C137" s="120"/>
      <c r="D137" s="228"/>
      <c r="E137" s="99"/>
    </row>
    <row r="138" spans="1:5" ht="17.399999999999999" customHeight="1" x14ac:dyDescent="0.2">
      <c r="A138" s="289">
        <v>125</v>
      </c>
      <c r="B138" s="91"/>
      <c r="C138" s="120"/>
      <c r="D138" s="228"/>
      <c r="E138" s="99"/>
    </row>
    <row r="139" spans="1:5" ht="17.399999999999999" customHeight="1" x14ac:dyDescent="0.2">
      <c r="A139" s="289">
        <v>126</v>
      </c>
      <c r="B139" s="91"/>
      <c r="C139" s="120"/>
      <c r="D139" s="228"/>
      <c r="E139" s="99"/>
    </row>
    <row r="140" spans="1:5" ht="17.399999999999999" customHeight="1" x14ac:dyDescent="0.2">
      <c r="A140" s="289">
        <v>127</v>
      </c>
      <c r="B140" s="91"/>
      <c r="C140" s="120"/>
      <c r="D140" s="228"/>
      <c r="E140" s="99"/>
    </row>
    <row r="141" spans="1:5" ht="17.399999999999999" customHeight="1" x14ac:dyDescent="0.2">
      <c r="A141" s="289">
        <v>128</v>
      </c>
      <c r="B141" s="91"/>
      <c r="C141" s="120"/>
      <c r="D141" s="228"/>
      <c r="E141" s="99"/>
    </row>
    <row r="142" spans="1:5" ht="17.399999999999999" customHeight="1" x14ac:dyDescent="0.2">
      <c r="A142" s="289">
        <v>129</v>
      </c>
      <c r="B142" s="91"/>
      <c r="C142" s="120"/>
      <c r="D142" s="228"/>
      <c r="E142" s="99"/>
    </row>
    <row r="143" spans="1:5" ht="17.399999999999999" customHeight="1" x14ac:dyDescent="0.2">
      <c r="A143" s="289">
        <v>130</v>
      </c>
      <c r="B143" s="91"/>
      <c r="C143" s="120"/>
      <c r="D143" s="228"/>
      <c r="E143" s="99"/>
    </row>
    <row r="144" spans="1:5" ht="17.399999999999999" customHeight="1" x14ac:dyDescent="0.2">
      <c r="A144" s="289">
        <v>131</v>
      </c>
      <c r="B144" s="91"/>
      <c r="C144" s="120"/>
      <c r="D144" s="228"/>
      <c r="E144" s="99"/>
    </row>
    <row r="145" spans="1:5" ht="17.399999999999999" customHeight="1" x14ac:dyDescent="0.2">
      <c r="A145" s="289">
        <v>132</v>
      </c>
      <c r="B145" s="91"/>
      <c r="C145" s="120"/>
      <c r="D145" s="228"/>
      <c r="E145" s="99"/>
    </row>
    <row r="146" spans="1:5" ht="17.399999999999999" customHeight="1" x14ac:dyDescent="0.2">
      <c r="A146" s="289">
        <v>133</v>
      </c>
      <c r="B146" s="91"/>
      <c r="C146" s="120"/>
      <c r="D146" s="228"/>
      <c r="E146" s="99"/>
    </row>
    <row r="147" spans="1:5" ht="17.399999999999999" customHeight="1" x14ac:dyDescent="0.2">
      <c r="A147" s="289">
        <v>134</v>
      </c>
      <c r="B147" s="91"/>
      <c r="C147" s="120"/>
      <c r="D147" s="228"/>
      <c r="E147" s="99"/>
    </row>
    <row r="148" spans="1:5" ht="17.399999999999999" customHeight="1" x14ac:dyDescent="0.2">
      <c r="A148" s="289">
        <v>135</v>
      </c>
      <c r="B148" s="91"/>
      <c r="C148" s="120"/>
      <c r="D148" s="228"/>
      <c r="E148" s="99"/>
    </row>
    <row r="149" spans="1:5" ht="17.399999999999999" customHeight="1" x14ac:dyDescent="0.2">
      <c r="A149" s="289">
        <v>136</v>
      </c>
      <c r="B149" s="91"/>
      <c r="C149" s="120"/>
      <c r="D149" s="228"/>
      <c r="E149" s="99"/>
    </row>
    <row r="150" spans="1:5" ht="17.399999999999999" customHeight="1" x14ac:dyDescent="0.2">
      <c r="A150" s="289">
        <v>137</v>
      </c>
      <c r="B150" s="91"/>
      <c r="C150" s="120"/>
      <c r="D150" s="228"/>
      <c r="E150" s="99"/>
    </row>
    <row r="151" spans="1:5" ht="17.399999999999999" customHeight="1" x14ac:dyDescent="0.2">
      <c r="A151" s="289">
        <v>138</v>
      </c>
      <c r="B151" s="91"/>
      <c r="C151" s="120"/>
      <c r="D151" s="228"/>
      <c r="E151" s="99"/>
    </row>
    <row r="152" spans="1:5" ht="17.399999999999999" customHeight="1" x14ac:dyDescent="0.2">
      <c r="A152" s="289">
        <v>139</v>
      </c>
      <c r="B152" s="91"/>
      <c r="C152" s="120"/>
      <c r="D152" s="228"/>
      <c r="E152" s="99"/>
    </row>
    <row r="153" spans="1:5" ht="17.399999999999999" customHeight="1" x14ac:dyDescent="0.2">
      <c r="A153" s="289">
        <v>140</v>
      </c>
      <c r="B153" s="91"/>
      <c r="C153" s="120"/>
      <c r="D153" s="228"/>
      <c r="E153" s="99"/>
    </row>
    <row r="154" spans="1:5" ht="17.399999999999999" customHeight="1" x14ac:dyDescent="0.2">
      <c r="A154" s="289">
        <v>141</v>
      </c>
      <c r="B154" s="91"/>
      <c r="C154" s="120"/>
      <c r="D154" s="228"/>
      <c r="E154" s="99"/>
    </row>
    <row r="155" spans="1:5" ht="17.399999999999999" customHeight="1" x14ac:dyDescent="0.2">
      <c r="A155" s="289">
        <v>142</v>
      </c>
      <c r="B155" s="91"/>
      <c r="C155" s="120"/>
      <c r="D155" s="228"/>
      <c r="E155" s="99"/>
    </row>
    <row r="156" spans="1:5" ht="17.399999999999999" customHeight="1" x14ac:dyDescent="0.2">
      <c r="A156" s="289">
        <v>143</v>
      </c>
      <c r="B156" s="91"/>
      <c r="C156" s="120"/>
      <c r="D156" s="228"/>
      <c r="E156" s="99"/>
    </row>
    <row r="157" spans="1:5" ht="17.399999999999999" customHeight="1" x14ac:dyDescent="0.2">
      <c r="A157" s="289">
        <v>144</v>
      </c>
      <c r="B157" s="91"/>
      <c r="C157" s="120"/>
      <c r="D157" s="228"/>
      <c r="E157" s="99"/>
    </row>
    <row r="158" spans="1:5" ht="17.399999999999999" customHeight="1" x14ac:dyDescent="0.2">
      <c r="A158" s="289">
        <v>145</v>
      </c>
      <c r="B158" s="91"/>
      <c r="C158" s="120"/>
      <c r="D158" s="228"/>
      <c r="E158" s="99"/>
    </row>
    <row r="159" spans="1:5" ht="17.399999999999999" customHeight="1" x14ac:dyDescent="0.2">
      <c r="A159" s="289">
        <v>146</v>
      </c>
      <c r="B159" s="91"/>
      <c r="C159" s="120"/>
      <c r="D159" s="228"/>
      <c r="E159" s="99"/>
    </row>
    <row r="160" spans="1:5" ht="17.399999999999999" customHeight="1" x14ac:dyDescent="0.2">
      <c r="A160" s="289">
        <v>147</v>
      </c>
      <c r="B160" s="91"/>
      <c r="C160" s="120"/>
      <c r="D160" s="228"/>
      <c r="E160" s="99"/>
    </row>
    <row r="161" spans="1:5" ht="17.399999999999999" customHeight="1" x14ac:dyDescent="0.2">
      <c r="A161" s="289">
        <v>148</v>
      </c>
      <c r="B161" s="91"/>
      <c r="C161" s="120"/>
      <c r="D161" s="228"/>
      <c r="E161" s="99"/>
    </row>
    <row r="162" spans="1:5" ht="17.399999999999999" customHeight="1" x14ac:dyDescent="0.2">
      <c r="A162" s="289">
        <v>149</v>
      </c>
      <c r="B162" s="91"/>
      <c r="C162" s="120"/>
      <c r="D162" s="228"/>
      <c r="E162" s="99"/>
    </row>
    <row r="163" spans="1:5" ht="17.399999999999999" customHeight="1" x14ac:dyDescent="0.2">
      <c r="A163" s="289">
        <v>150</v>
      </c>
      <c r="B163" s="91"/>
      <c r="C163" s="120"/>
      <c r="D163" s="228"/>
      <c r="E163" s="99"/>
    </row>
    <row r="164" spans="1:5" ht="17.399999999999999" customHeight="1" x14ac:dyDescent="0.2">
      <c r="A164" s="289">
        <v>151</v>
      </c>
      <c r="B164" s="91"/>
      <c r="C164" s="120"/>
      <c r="D164" s="228"/>
      <c r="E164" s="99"/>
    </row>
    <row r="165" spans="1:5" ht="17.399999999999999" customHeight="1" x14ac:dyDescent="0.2">
      <c r="A165" s="289">
        <v>152</v>
      </c>
      <c r="B165" s="91"/>
      <c r="C165" s="120"/>
      <c r="D165" s="228"/>
      <c r="E165" s="99"/>
    </row>
    <row r="166" spans="1:5" ht="17.399999999999999" customHeight="1" x14ac:dyDescent="0.2">
      <c r="A166" s="289">
        <v>153</v>
      </c>
      <c r="B166" s="91"/>
      <c r="C166" s="120"/>
      <c r="D166" s="228"/>
      <c r="E166" s="99"/>
    </row>
    <row r="167" spans="1:5" ht="17.399999999999999" customHeight="1" x14ac:dyDescent="0.2">
      <c r="A167" s="289">
        <v>154</v>
      </c>
      <c r="B167" s="91"/>
      <c r="C167" s="120"/>
      <c r="D167" s="228"/>
      <c r="E167" s="99"/>
    </row>
    <row r="168" spans="1:5" ht="17.399999999999999" customHeight="1" x14ac:dyDescent="0.2">
      <c r="A168" s="289">
        <v>155</v>
      </c>
      <c r="B168" s="91"/>
      <c r="C168" s="120"/>
      <c r="D168" s="228"/>
      <c r="E168" s="99"/>
    </row>
    <row r="169" spans="1:5" ht="17.399999999999999" customHeight="1" x14ac:dyDescent="0.2">
      <c r="A169" s="289">
        <v>156</v>
      </c>
      <c r="B169" s="91"/>
      <c r="C169" s="120"/>
      <c r="D169" s="228"/>
      <c r="E169" s="99"/>
    </row>
    <row r="170" spans="1:5" ht="17.399999999999999" customHeight="1" x14ac:dyDescent="0.2">
      <c r="A170" s="289">
        <v>157</v>
      </c>
      <c r="B170" s="91"/>
      <c r="C170" s="120"/>
      <c r="D170" s="228"/>
      <c r="E170" s="99"/>
    </row>
    <row r="171" spans="1:5" ht="17.399999999999999" customHeight="1" x14ac:dyDescent="0.2">
      <c r="A171" s="289">
        <v>158</v>
      </c>
      <c r="B171" s="91"/>
      <c r="C171" s="120"/>
      <c r="D171" s="228"/>
      <c r="E171" s="99"/>
    </row>
    <row r="172" spans="1:5" ht="17.399999999999999" customHeight="1" x14ac:dyDescent="0.2">
      <c r="A172" s="289">
        <v>159</v>
      </c>
      <c r="B172" s="91"/>
      <c r="C172" s="120"/>
      <c r="D172" s="228"/>
      <c r="E172" s="99"/>
    </row>
    <row r="173" spans="1:5" ht="17.399999999999999" customHeight="1" x14ac:dyDescent="0.2">
      <c r="A173" s="289">
        <v>160</v>
      </c>
      <c r="B173" s="91"/>
      <c r="C173" s="120"/>
      <c r="D173" s="228"/>
      <c r="E173" s="99"/>
    </row>
    <row r="174" spans="1:5" ht="17.399999999999999" customHeight="1" x14ac:dyDescent="0.2">
      <c r="A174" s="289">
        <v>161</v>
      </c>
      <c r="B174" s="91"/>
      <c r="C174" s="120"/>
      <c r="D174" s="228"/>
      <c r="E174" s="99"/>
    </row>
    <row r="175" spans="1:5" ht="17.399999999999999" customHeight="1" x14ac:dyDescent="0.2">
      <c r="A175" s="289">
        <v>162</v>
      </c>
      <c r="B175" s="91"/>
      <c r="C175" s="120"/>
      <c r="D175" s="228"/>
      <c r="E175" s="99"/>
    </row>
    <row r="176" spans="1:5" ht="17.399999999999999" customHeight="1" x14ac:dyDescent="0.2">
      <c r="A176" s="289">
        <v>163</v>
      </c>
      <c r="B176" s="91"/>
      <c r="C176" s="120"/>
      <c r="D176" s="228"/>
      <c r="E176" s="99"/>
    </row>
    <row r="177" spans="1:5" ht="17.399999999999999" customHeight="1" x14ac:dyDescent="0.2">
      <c r="A177" s="289">
        <v>164</v>
      </c>
      <c r="B177" s="91"/>
      <c r="C177" s="120"/>
      <c r="D177" s="228"/>
      <c r="E177" s="99"/>
    </row>
    <row r="178" spans="1:5" ht="17.399999999999999" customHeight="1" x14ac:dyDescent="0.2">
      <c r="A178" s="289">
        <v>165</v>
      </c>
      <c r="B178" s="91"/>
      <c r="C178" s="120"/>
      <c r="D178" s="228"/>
      <c r="E178" s="99"/>
    </row>
    <row r="179" spans="1:5" ht="17.399999999999999" customHeight="1" x14ac:dyDescent="0.2">
      <c r="A179" s="289">
        <v>166</v>
      </c>
      <c r="B179" s="91"/>
      <c r="C179" s="120"/>
      <c r="D179" s="228"/>
      <c r="E179" s="99"/>
    </row>
    <row r="180" spans="1:5" ht="17.399999999999999" customHeight="1" x14ac:dyDescent="0.2">
      <c r="A180" s="289">
        <v>167</v>
      </c>
      <c r="B180" s="91"/>
      <c r="C180" s="120"/>
      <c r="D180" s="228"/>
      <c r="E180" s="99"/>
    </row>
    <row r="181" spans="1:5" ht="17.399999999999999" customHeight="1" x14ac:dyDescent="0.2">
      <c r="A181" s="289">
        <v>168</v>
      </c>
      <c r="B181" s="91"/>
      <c r="C181" s="120"/>
      <c r="D181" s="228"/>
      <c r="E181" s="99"/>
    </row>
    <row r="182" spans="1:5" ht="17.399999999999999" customHeight="1" x14ac:dyDescent="0.2">
      <c r="A182" s="289">
        <v>169</v>
      </c>
      <c r="B182" s="91"/>
      <c r="C182" s="120"/>
      <c r="D182" s="228"/>
      <c r="E182" s="99"/>
    </row>
    <row r="183" spans="1:5" ht="17.399999999999999" customHeight="1" x14ac:dyDescent="0.2">
      <c r="A183" s="289">
        <v>170</v>
      </c>
      <c r="B183" s="91"/>
      <c r="C183" s="120"/>
      <c r="D183" s="228"/>
      <c r="E183" s="99"/>
    </row>
    <row r="184" spans="1:5" ht="17.399999999999999" customHeight="1" x14ac:dyDescent="0.2">
      <c r="A184" s="289">
        <v>171</v>
      </c>
      <c r="B184" s="91"/>
      <c r="C184" s="120"/>
      <c r="D184" s="228"/>
      <c r="E184" s="99"/>
    </row>
    <row r="185" spans="1:5" ht="17.399999999999999" customHeight="1" x14ac:dyDescent="0.2">
      <c r="A185" s="289">
        <v>172</v>
      </c>
      <c r="B185" s="91"/>
      <c r="C185" s="120"/>
      <c r="D185" s="228"/>
      <c r="E185" s="99"/>
    </row>
    <row r="186" spans="1:5" ht="17.399999999999999" customHeight="1" x14ac:dyDescent="0.2">
      <c r="A186" s="289">
        <v>173</v>
      </c>
      <c r="B186" s="91"/>
      <c r="C186" s="120"/>
      <c r="D186" s="228"/>
      <c r="E186" s="99"/>
    </row>
    <row r="187" spans="1:5" ht="17.399999999999999" customHeight="1" x14ac:dyDescent="0.2">
      <c r="A187" s="289">
        <v>174</v>
      </c>
      <c r="B187" s="91"/>
      <c r="C187" s="120"/>
      <c r="D187" s="228"/>
      <c r="E187" s="99"/>
    </row>
    <row r="188" spans="1:5" ht="17.399999999999999" customHeight="1" x14ac:dyDescent="0.2">
      <c r="A188" s="289">
        <v>175</v>
      </c>
      <c r="B188" s="91"/>
      <c r="C188" s="120"/>
      <c r="D188" s="228"/>
      <c r="E188" s="99"/>
    </row>
    <row r="189" spans="1:5" ht="17.399999999999999" customHeight="1" x14ac:dyDescent="0.2">
      <c r="A189" s="289">
        <v>176</v>
      </c>
      <c r="B189" s="91"/>
      <c r="C189" s="120"/>
      <c r="D189" s="228"/>
      <c r="E189" s="99"/>
    </row>
    <row r="190" spans="1:5" ht="17.399999999999999" customHeight="1" x14ac:dyDescent="0.2">
      <c r="A190" s="289">
        <v>177</v>
      </c>
      <c r="B190" s="91"/>
      <c r="C190" s="120"/>
      <c r="D190" s="228"/>
      <c r="E190" s="99"/>
    </row>
    <row r="191" spans="1:5" ht="17.399999999999999" customHeight="1" x14ac:dyDescent="0.2">
      <c r="A191" s="289">
        <v>178</v>
      </c>
      <c r="B191" s="91"/>
      <c r="C191" s="120"/>
      <c r="D191" s="228"/>
      <c r="E191" s="99"/>
    </row>
    <row r="192" spans="1:5" ht="17.399999999999999" customHeight="1" x14ac:dyDescent="0.2">
      <c r="A192" s="289">
        <v>179</v>
      </c>
      <c r="B192" s="91"/>
      <c r="C192" s="120"/>
      <c r="D192" s="228"/>
      <c r="E192" s="99"/>
    </row>
    <row r="193" spans="1:5" ht="17.399999999999999" customHeight="1" x14ac:dyDescent="0.2">
      <c r="A193" s="289">
        <v>180</v>
      </c>
      <c r="B193" s="91"/>
      <c r="C193" s="120"/>
      <c r="D193" s="228"/>
      <c r="E193" s="99"/>
    </row>
    <row r="194" spans="1:5" ht="17.399999999999999" customHeight="1" x14ac:dyDescent="0.2">
      <c r="A194" s="289">
        <v>181</v>
      </c>
      <c r="B194" s="91"/>
      <c r="C194" s="120"/>
      <c r="D194" s="228"/>
      <c r="E194" s="99"/>
    </row>
    <row r="195" spans="1:5" ht="17.399999999999999" customHeight="1" x14ac:dyDescent="0.2">
      <c r="A195" s="289">
        <v>182</v>
      </c>
      <c r="B195" s="91"/>
      <c r="C195" s="120"/>
      <c r="D195" s="228"/>
      <c r="E195" s="99"/>
    </row>
    <row r="196" spans="1:5" ht="17.399999999999999" customHeight="1" x14ac:dyDescent="0.2">
      <c r="A196" s="289">
        <v>183</v>
      </c>
      <c r="B196" s="91"/>
      <c r="C196" s="120"/>
      <c r="D196" s="228"/>
      <c r="E196" s="99"/>
    </row>
    <row r="197" spans="1:5" ht="17.399999999999999" customHeight="1" x14ac:dyDescent="0.2">
      <c r="A197" s="289">
        <v>184</v>
      </c>
      <c r="B197" s="91"/>
      <c r="C197" s="120"/>
      <c r="D197" s="228"/>
      <c r="E197" s="99"/>
    </row>
    <row r="198" spans="1:5" ht="17.399999999999999" customHeight="1" x14ac:dyDescent="0.2">
      <c r="A198" s="289">
        <v>185</v>
      </c>
      <c r="B198" s="91"/>
      <c r="C198" s="120"/>
      <c r="D198" s="228"/>
      <c r="E198" s="99"/>
    </row>
    <row r="199" spans="1:5" ht="17.399999999999999" customHeight="1" x14ac:dyDescent="0.2">
      <c r="A199" s="289">
        <v>186</v>
      </c>
      <c r="B199" s="91"/>
      <c r="C199" s="120"/>
      <c r="D199" s="228"/>
      <c r="E199" s="99"/>
    </row>
    <row r="200" spans="1:5" ht="17.399999999999999" customHeight="1" x14ac:dyDescent="0.2">
      <c r="A200" s="289">
        <v>187</v>
      </c>
      <c r="B200" s="91"/>
      <c r="C200" s="120"/>
      <c r="D200" s="228"/>
      <c r="E200" s="99"/>
    </row>
    <row r="201" spans="1:5" ht="17.399999999999999" customHeight="1" x14ac:dyDescent="0.2">
      <c r="A201" s="289">
        <v>188</v>
      </c>
      <c r="B201" s="91"/>
      <c r="C201" s="120"/>
      <c r="D201" s="228"/>
      <c r="E201" s="99"/>
    </row>
    <row r="202" spans="1:5" ht="17.399999999999999" customHeight="1" x14ac:dyDescent="0.2">
      <c r="A202" s="289">
        <v>189</v>
      </c>
      <c r="B202" s="91"/>
      <c r="C202" s="120"/>
      <c r="D202" s="228"/>
      <c r="E202" s="99"/>
    </row>
    <row r="203" spans="1:5" ht="17.399999999999999" customHeight="1" x14ac:dyDescent="0.2">
      <c r="A203" s="289">
        <v>190</v>
      </c>
      <c r="B203" s="91"/>
      <c r="C203" s="120"/>
      <c r="D203" s="228"/>
      <c r="E203" s="99"/>
    </row>
    <row r="204" spans="1:5" ht="17.399999999999999" customHeight="1" x14ac:dyDescent="0.2">
      <c r="A204" s="289">
        <v>191</v>
      </c>
      <c r="B204" s="91"/>
      <c r="C204" s="120"/>
      <c r="D204" s="228"/>
      <c r="E204" s="99"/>
    </row>
    <row r="205" spans="1:5" ht="17.399999999999999" customHeight="1" x14ac:dyDescent="0.2">
      <c r="A205" s="289">
        <v>192</v>
      </c>
      <c r="B205" s="91"/>
      <c r="C205" s="120"/>
      <c r="D205" s="228"/>
      <c r="E205" s="99"/>
    </row>
    <row r="206" spans="1:5" ht="17.399999999999999" customHeight="1" x14ac:dyDescent="0.2">
      <c r="A206" s="289">
        <v>193</v>
      </c>
      <c r="B206" s="91"/>
      <c r="C206" s="120"/>
      <c r="D206" s="228"/>
      <c r="E206" s="99"/>
    </row>
    <row r="207" spans="1:5" ht="17.399999999999999" customHeight="1" x14ac:dyDescent="0.2">
      <c r="A207" s="289">
        <v>194</v>
      </c>
      <c r="B207" s="91"/>
      <c r="C207" s="120"/>
      <c r="D207" s="228"/>
      <c r="E207" s="99"/>
    </row>
    <row r="208" spans="1:5" ht="17.399999999999999" customHeight="1" x14ac:dyDescent="0.2">
      <c r="A208" s="289">
        <v>195</v>
      </c>
      <c r="B208" s="91"/>
      <c r="C208" s="120"/>
      <c r="D208" s="228"/>
      <c r="E208" s="99"/>
    </row>
    <row r="209" spans="1:5" ht="17.399999999999999" customHeight="1" x14ac:dyDescent="0.2">
      <c r="A209" s="289">
        <v>196</v>
      </c>
      <c r="B209" s="91"/>
      <c r="C209" s="120"/>
      <c r="D209" s="228"/>
      <c r="E209" s="99"/>
    </row>
    <row r="210" spans="1:5" ht="17.399999999999999" customHeight="1" x14ac:dyDescent="0.2">
      <c r="A210" s="289">
        <v>197</v>
      </c>
      <c r="B210" s="91"/>
      <c r="C210" s="120"/>
      <c r="D210" s="228"/>
      <c r="E210" s="99"/>
    </row>
    <row r="211" spans="1:5" ht="17.399999999999999" customHeight="1" x14ac:dyDescent="0.2">
      <c r="A211" s="289">
        <v>198</v>
      </c>
      <c r="B211" s="91"/>
      <c r="C211" s="120"/>
      <c r="D211" s="228"/>
      <c r="E211" s="99"/>
    </row>
    <row r="212" spans="1:5" ht="17.399999999999999" customHeight="1" x14ac:dyDescent="0.2">
      <c r="A212" s="289">
        <v>199</v>
      </c>
      <c r="B212" s="91"/>
      <c r="C212" s="120"/>
      <c r="D212" s="228"/>
      <c r="E212" s="99"/>
    </row>
    <row r="213" spans="1:5" ht="17.399999999999999" customHeight="1" thickBot="1" x14ac:dyDescent="0.25">
      <c r="A213" s="289">
        <v>200</v>
      </c>
      <c r="B213" s="91"/>
      <c r="C213" s="120"/>
      <c r="D213" s="228"/>
      <c r="E213" s="99"/>
    </row>
    <row r="214" spans="1:5" ht="17.399999999999999" customHeight="1" thickBot="1" x14ac:dyDescent="0.25">
      <c r="A214" s="512" t="s">
        <v>15</v>
      </c>
      <c r="B214" s="513"/>
      <c r="C214" s="513"/>
      <c r="D214" s="514"/>
      <c r="E214" s="62">
        <f>SUM(E14:E213)</f>
        <v>0</v>
      </c>
    </row>
    <row r="215" spans="1:5" ht="17.399999999999999" customHeight="1" x14ac:dyDescent="0.2">
      <c r="B215" s="278"/>
      <c r="C215" s="278"/>
    </row>
    <row r="216" spans="1:5" ht="17.399999999999999" customHeight="1" x14ac:dyDescent="0.2">
      <c r="B216" s="278"/>
      <c r="C216" s="278"/>
    </row>
    <row r="217" spans="1:5" ht="17.399999999999999" customHeight="1" x14ac:dyDescent="0.2">
      <c r="B217" s="278"/>
      <c r="C217" s="278"/>
    </row>
    <row r="218" spans="1:5" ht="17.399999999999999" customHeight="1" thickBot="1" x14ac:dyDescent="0.25">
      <c r="A218" s="284" t="s">
        <v>490</v>
      </c>
      <c r="B218" s="278"/>
      <c r="C218" s="278"/>
    </row>
    <row r="219" spans="1:5" ht="31.8" customHeight="1" thickBot="1" x14ac:dyDescent="0.25">
      <c r="A219" s="285" t="s">
        <v>73</v>
      </c>
      <c r="B219" s="286" t="s">
        <v>54</v>
      </c>
      <c r="C219" s="286" t="s">
        <v>74</v>
      </c>
      <c r="D219" s="287" t="s">
        <v>496</v>
      </c>
      <c r="E219" s="288" t="s">
        <v>491</v>
      </c>
    </row>
    <row r="220" spans="1:5" ht="17.399999999999999" customHeight="1" thickTop="1" x14ac:dyDescent="0.2">
      <c r="A220" s="289">
        <v>1</v>
      </c>
      <c r="B220" s="91"/>
      <c r="C220" s="120"/>
      <c r="D220" s="228"/>
      <c r="E220" s="99"/>
    </row>
    <row r="221" spans="1:5" ht="17.399999999999999" customHeight="1" x14ac:dyDescent="0.2">
      <c r="A221" s="290">
        <v>2</v>
      </c>
      <c r="B221" s="91"/>
      <c r="C221" s="120"/>
      <c r="D221" s="228"/>
      <c r="E221" s="99"/>
    </row>
    <row r="222" spans="1:5" ht="17.399999999999999" customHeight="1" x14ac:dyDescent="0.2">
      <c r="A222" s="290">
        <v>3</v>
      </c>
      <c r="B222" s="91"/>
      <c r="C222" s="120"/>
      <c r="D222" s="228"/>
      <c r="E222" s="99"/>
    </row>
    <row r="223" spans="1:5" ht="17.399999999999999" customHeight="1" x14ac:dyDescent="0.2">
      <c r="A223" s="290">
        <v>4</v>
      </c>
      <c r="B223" s="91"/>
      <c r="C223" s="120"/>
      <c r="D223" s="228"/>
      <c r="E223" s="99"/>
    </row>
    <row r="224" spans="1:5" ht="17.399999999999999" customHeight="1" x14ac:dyDescent="0.2">
      <c r="A224" s="290">
        <v>5</v>
      </c>
      <c r="B224" s="91"/>
      <c r="C224" s="120"/>
      <c r="D224" s="228"/>
      <c r="E224" s="99"/>
    </row>
    <row r="225" spans="1:5" ht="17.399999999999999" customHeight="1" x14ac:dyDescent="0.2">
      <c r="A225" s="290">
        <v>6</v>
      </c>
      <c r="B225" s="91"/>
      <c r="C225" s="120"/>
      <c r="D225" s="228"/>
      <c r="E225" s="99"/>
    </row>
    <row r="226" spans="1:5" ht="17.399999999999999" customHeight="1" x14ac:dyDescent="0.2">
      <c r="A226" s="290">
        <v>7</v>
      </c>
      <c r="B226" s="91"/>
      <c r="C226" s="120"/>
      <c r="D226" s="228"/>
      <c r="E226" s="99"/>
    </row>
    <row r="227" spans="1:5" ht="17.399999999999999" customHeight="1" x14ac:dyDescent="0.2">
      <c r="A227" s="290">
        <v>8</v>
      </c>
      <c r="B227" s="91"/>
      <c r="C227" s="120"/>
      <c r="D227" s="228"/>
      <c r="E227" s="99"/>
    </row>
    <row r="228" spans="1:5" ht="17.399999999999999" customHeight="1" x14ac:dyDescent="0.2">
      <c r="A228" s="290">
        <v>9</v>
      </c>
      <c r="B228" s="91"/>
      <c r="C228" s="120"/>
      <c r="D228" s="228"/>
      <c r="E228" s="99"/>
    </row>
    <row r="229" spans="1:5" ht="17.399999999999999" customHeight="1" x14ac:dyDescent="0.2">
      <c r="A229" s="290">
        <v>10</v>
      </c>
      <c r="B229" s="91"/>
      <c r="C229" s="120"/>
      <c r="D229" s="228"/>
      <c r="E229" s="99"/>
    </row>
    <row r="230" spans="1:5" ht="17.399999999999999" customHeight="1" x14ac:dyDescent="0.2">
      <c r="A230" s="290">
        <v>11</v>
      </c>
      <c r="B230" s="91"/>
      <c r="C230" s="120"/>
      <c r="D230" s="228"/>
      <c r="E230" s="99"/>
    </row>
    <row r="231" spans="1:5" ht="17.399999999999999" customHeight="1" x14ac:dyDescent="0.2">
      <c r="A231" s="290">
        <v>12</v>
      </c>
      <c r="B231" s="91"/>
      <c r="C231" s="120"/>
      <c r="D231" s="228"/>
      <c r="E231" s="99"/>
    </row>
    <row r="232" spans="1:5" ht="17.399999999999999" customHeight="1" x14ac:dyDescent="0.2">
      <c r="A232" s="290">
        <v>13</v>
      </c>
      <c r="B232" s="91"/>
      <c r="C232" s="120"/>
      <c r="D232" s="228"/>
      <c r="E232" s="99"/>
    </row>
    <row r="233" spans="1:5" ht="17.399999999999999" customHeight="1" x14ac:dyDescent="0.2">
      <c r="A233" s="290">
        <v>14</v>
      </c>
      <c r="B233" s="91"/>
      <c r="C233" s="120"/>
      <c r="D233" s="228"/>
      <c r="E233" s="99"/>
    </row>
    <row r="234" spans="1:5" ht="17.399999999999999" customHeight="1" x14ac:dyDescent="0.2">
      <c r="A234" s="290">
        <v>15</v>
      </c>
      <c r="B234" s="91"/>
      <c r="C234" s="120"/>
      <c r="D234" s="228"/>
      <c r="E234" s="99"/>
    </row>
    <row r="235" spans="1:5" ht="17.399999999999999" customHeight="1" x14ac:dyDescent="0.2">
      <c r="A235" s="290">
        <v>16</v>
      </c>
      <c r="B235" s="91"/>
      <c r="C235" s="120"/>
      <c r="D235" s="228"/>
      <c r="E235" s="99"/>
    </row>
    <row r="236" spans="1:5" ht="17.399999999999999" customHeight="1" x14ac:dyDescent="0.2">
      <c r="A236" s="290">
        <v>17</v>
      </c>
      <c r="B236" s="91"/>
      <c r="C236" s="120"/>
      <c r="D236" s="228"/>
      <c r="E236" s="99"/>
    </row>
    <row r="237" spans="1:5" ht="17.399999999999999" customHeight="1" x14ac:dyDescent="0.2">
      <c r="A237" s="290">
        <v>18</v>
      </c>
      <c r="B237" s="91"/>
      <c r="C237" s="120"/>
      <c r="D237" s="228"/>
      <c r="E237" s="99"/>
    </row>
    <row r="238" spans="1:5" ht="17.399999999999999" customHeight="1" x14ac:dyDescent="0.2">
      <c r="A238" s="290">
        <v>19</v>
      </c>
      <c r="B238" s="91"/>
      <c r="C238" s="120"/>
      <c r="D238" s="228"/>
      <c r="E238" s="99"/>
    </row>
    <row r="239" spans="1:5" ht="17.399999999999999" customHeight="1" x14ac:dyDescent="0.2">
      <c r="A239" s="290">
        <v>20</v>
      </c>
      <c r="B239" s="91"/>
      <c r="C239" s="120"/>
      <c r="D239" s="228"/>
      <c r="E239" s="99"/>
    </row>
    <row r="240" spans="1:5" ht="17.399999999999999" customHeight="1" x14ac:dyDescent="0.2">
      <c r="A240" s="290">
        <v>21</v>
      </c>
      <c r="B240" s="91"/>
      <c r="C240" s="120"/>
      <c r="D240" s="228"/>
      <c r="E240" s="99"/>
    </row>
    <row r="241" spans="1:5" ht="17.399999999999999" customHeight="1" x14ac:dyDescent="0.2">
      <c r="A241" s="290">
        <v>22</v>
      </c>
      <c r="B241" s="91"/>
      <c r="C241" s="120"/>
      <c r="D241" s="228"/>
      <c r="E241" s="99"/>
    </row>
    <row r="242" spans="1:5" ht="17.399999999999999" customHeight="1" x14ac:dyDescent="0.2">
      <c r="A242" s="290">
        <v>23</v>
      </c>
      <c r="B242" s="91"/>
      <c r="C242" s="120"/>
      <c r="D242" s="228"/>
      <c r="E242" s="99"/>
    </row>
    <row r="243" spans="1:5" ht="17.399999999999999" customHeight="1" x14ac:dyDescent="0.2">
      <c r="A243" s="290">
        <v>24</v>
      </c>
      <c r="B243" s="91"/>
      <c r="C243" s="120"/>
      <c r="D243" s="228"/>
      <c r="E243" s="99"/>
    </row>
    <row r="244" spans="1:5" ht="17.399999999999999" customHeight="1" x14ac:dyDescent="0.2">
      <c r="A244" s="290">
        <v>25</v>
      </c>
      <c r="B244" s="91"/>
      <c r="C244" s="120"/>
      <c r="D244" s="228"/>
      <c r="E244" s="99"/>
    </row>
    <row r="245" spans="1:5" ht="17.399999999999999" customHeight="1" x14ac:dyDescent="0.2">
      <c r="A245" s="290">
        <v>26</v>
      </c>
      <c r="B245" s="91"/>
      <c r="C245" s="120"/>
      <c r="D245" s="228"/>
      <c r="E245" s="99"/>
    </row>
    <row r="246" spans="1:5" ht="17.399999999999999" customHeight="1" x14ac:dyDescent="0.2">
      <c r="A246" s="290">
        <v>27</v>
      </c>
      <c r="B246" s="91"/>
      <c r="C246" s="120"/>
      <c r="D246" s="228"/>
      <c r="E246" s="99"/>
    </row>
    <row r="247" spans="1:5" ht="17.399999999999999" customHeight="1" x14ac:dyDescent="0.2">
      <c r="A247" s="290">
        <v>28</v>
      </c>
      <c r="B247" s="91"/>
      <c r="C247" s="120"/>
      <c r="D247" s="228"/>
      <c r="E247" s="99"/>
    </row>
    <row r="248" spans="1:5" ht="17.399999999999999" customHeight="1" x14ac:dyDescent="0.2">
      <c r="A248" s="290">
        <v>29</v>
      </c>
      <c r="B248" s="91"/>
      <c r="C248" s="120"/>
      <c r="D248" s="228"/>
      <c r="E248" s="99"/>
    </row>
    <row r="249" spans="1:5" ht="17.399999999999999" customHeight="1" x14ac:dyDescent="0.2">
      <c r="A249" s="290">
        <v>30</v>
      </c>
      <c r="B249" s="91"/>
      <c r="C249" s="120"/>
      <c r="D249" s="228"/>
      <c r="E249" s="99"/>
    </row>
    <row r="250" spans="1:5" ht="17.399999999999999" customHeight="1" x14ac:dyDescent="0.2">
      <c r="A250" s="290">
        <v>31</v>
      </c>
      <c r="B250" s="91"/>
      <c r="C250" s="120"/>
      <c r="D250" s="228"/>
      <c r="E250" s="99"/>
    </row>
    <row r="251" spans="1:5" ht="17.399999999999999" customHeight="1" x14ac:dyDescent="0.2">
      <c r="A251" s="290">
        <v>32</v>
      </c>
      <c r="B251" s="91"/>
      <c r="C251" s="120"/>
      <c r="D251" s="228"/>
      <c r="E251" s="99"/>
    </row>
    <row r="252" spans="1:5" ht="17.399999999999999" customHeight="1" x14ac:dyDescent="0.2">
      <c r="A252" s="290">
        <v>33</v>
      </c>
      <c r="B252" s="91"/>
      <c r="C252" s="120"/>
      <c r="D252" s="228"/>
      <c r="E252" s="99"/>
    </row>
    <row r="253" spans="1:5" ht="17.399999999999999" customHeight="1" x14ac:dyDescent="0.2">
      <c r="A253" s="290">
        <v>34</v>
      </c>
      <c r="B253" s="91"/>
      <c r="C253" s="120"/>
      <c r="D253" s="228"/>
      <c r="E253" s="99"/>
    </row>
    <row r="254" spans="1:5" ht="17.399999999999999" customHeight="1" x14ac:dyDescent="0.2">
      <c r="A254" s="290">
        <v>35</v>
      </c>
      <c r="B254" s="91"/>
      <c r="C254" s="120"/>
      <c r="D254" s="228"/>
      <c r="E254" s="99"/>
    </row>
    <row r="255" spans="1:5" ht="17.399999999999999" customHeight="1" x14ac:dyDescent="0.2">
      <c r="A255" s="290">
        <v>36</v>
      </c>
      <c r="B255" s="91"/>
      <c r="C255" s="120"/>
      <c r="D255" s="228"/>
      <c r="E255" s="99"/>
    </row>
    <row r="256" spans="1:5" ht="17.399999999999999" customHeight="1" x14ac:dyDescent="0.2">
      <c r="A256" s="290">
        <v>37</v>
      </c>
      <c r="B256" s="91"/>
      <c r="C256" s="120"/>
      <c r="D256" s="228"/>
      <c r="E256" s="99"/>
    </row>
    <row r="257" spans="1:5" ht="17.399999999999999" customHeight="1" x14ac:dyDescent="0.2">
      <c r="A257" s="290">
        <v>38</v>
      </c>
      <c r="B257" s="91"/>
      <c r="C257" s="120"/>
      <c r="D257" s="228"/>
      <c r="E257" s="99"/>
    </row>
    <row r="258" spans="1:5" ht="17.399999999999999" customHeight="1" x14ac:dyDescent="0.2">
      <c r="A258" s="290">
        <v>39</v>
      </c>
      <c r="B258" s="91"/>
      <c r="C258" s="120"/>
      <c r="D258" s="228"/>
      <c r="E258" s="99"/>
    </row>
    <row r="259" spans="1:5" ht="17.399999999999999" customHeight="1" x14ac:dyDescent="0.2">
      <c r="A259" s="290">
        <v>40</v>
      </c>
      <c r="B259" s="91"/>
      <c r="C259" s="120"/>
      <c r="D259" s="228"/>
      <c r="E259" s="99"/>
    </row>
    <row r="260" spans="1:5" ht="17.399999999999999" customHeight="1" x14ac:dyDescent="0.2">
      <c r="A260" s="290">
        <v>41</v>
      </c>
      <c r="B260" s="91"/>
      <c r="C260" s="120"/>
      <c r="D260" s="228"/>
      <c r="E260" s="99"/>
    </row>
    <row r="261" spans="1:5" ht="17.399999999999999" customHeight="1" x14ac:dyDescent="0.2">
      <c r="A261" s="290">
        <v>42</v>
      </c>
      <c r="B261" s="91"/>
      <c r="C261" s="120"/>
      <c r="D261" s="228"/>
      <c r="E261" s="99"/>
    </row>
    <row r="262" spans="1:5" ht="17.399999999999999" customHeight="1" x14ac:dyDescent="0.2">
      <c r="A262" s="290">
        <v>43</v>
      </c>
      <c r="B262" s="91"/>
      <c r="C262" s="120"/>
      <c r="D262" s="228"/>
      <c r="E262" s="99"/>
    </row>
    <row r="263" spans="1:5" ht="17.399999999999999" customHeight="1" x14ac:dyDescent="0.2">
      <c r="A263" s="290">
        <v>44</v>
      </c>
      <c r="B263" s="91"/>
      <c r="C263" s="120"/>
      <c r="D263" s="228"/>
      <c r="E263" s="99"/>
    </row>
    <row r="264" spans="1:5" ht="17.399999999999999" customHeight="1" x14ac:dyDescent="0.2">
      <c r="A264" s="290">
        <v>45</v>
      </c>
      <c r="B264" s="91"/>
      <c r="C264" s="120"/>
      <c r="D264" s="228"/>
      <c r="E264" s="99"/>
    </row>
    <row r="265" spans="1:5" ht="17.399999999999999" customHeight="1" x14ac:dyDescent="0.2">
      <c r="A265" s="290">
        <v>46</v>
      </c>
      <c r="B265" s="91"/>
      <c r="C265" s="120"/>
      <c r="D265" s="228"/>
      <c r="E265" s="99"/>
    </row>
    <row r="266" spans="1:5" ht="17.399999999999999" customHeight="1" x14ac:dyDescent="0.2">
      <c r="A266" s="290">
        <v>47</v>
      </c>
      <c r="B266" s="91"/>
      <c r="C266" s="120"/>
      <c r="D266" s="228"/>
      <c r="E266" s="99"/>
    </row>
    <row r="267" spans="1:5" ht="17.399999999999999" customHeight="1" x14ac:dyDescent="0.2">
      <c r="A267" s="290">
        <v>48</v>
      </c>
      <c r="B267" s="91"/>
      <c r="C267" s="120"/>
      <c r="D267" s="228"/>
      <c r="E267" s="99"/>
    </row>
    <row r="268" spans="1:5" ht="17.399999999999999" customHeight="1" x14ac:dyDescent="0.2">
      <c r="A268" s="290">
        <v>49</v>
      </c>
      <c r="B268" s="91"/>
      <c r="C268" s="120"/>
      <c r="D268" s="228"/>
      <c r="E268" s="99"/>
    </row>
    <row r="269" spans="1:5" ht="17.399999999999999" customHeight="1" x14ac:dyDescent="0.2">
      <c r="A269" s="290">
        <v>50</v>
      </c>
      <c r="B269" s="91"/>
      <c r="C269" s="120"/>
      <c r="D269" s="228"/>
      <c r="E269" s="99"/>
    </row>
    <row r="270" spans="1:5" ht="17.399999999999999" customHeight="1" x14ac:dyDescent="0.2">
      <c r="A270" s="290">
        <v>51</v>
      </c>
      <c r="B270" s="91"/>
      <c r="C270" s="120"/>
      <c r="D270" s="228"/>
      <c r="E270" s="99"/>
    </row>
    <row r="271" spans="1:5" ht="17.399999999999999" customHeight="1" x14ac:dyDescent="0.2">
      <c r="A271" s="290">
        <v>52</v>
      </c>
      <c r="B271" s="91"/>
      <c r="C271" s="120"/>
      <c r="D271" s="228"/>
      <c r="E271" s="99"/>
    </row>
    <row r="272" spans="1:5" ht="17.399999999999999" customHeight="1" x14ac:dyDescent="0.2">
      <c r="A272" s="290">
        <v>53</v>
      </c>
      <c r="B272" s="91"/>
      <c r="C272" s="120"/>
      <c r="D272" s="228"/>
      <c r="E272" s="99"/>
    </row>
    <row r="273" spans="1:5" ht="17.399999999999999" customHeight="1" x14ac:dyDescent="0.2">
      <c r="A273" s="290">
        <v>54</v>
      </c>
      <c r="B273" s="91"/>
      <c r="C273" s="120"/>
      <c r="D273" s="228"/>
      <c r="E273" s="99"/>
    </row>
    <row r="274" spans="1:5" ht="17.399999999999999" customHeight="1" x14ac:dyDescent="0.2">
      <c r="A274" s="290">
        <v>55</v>
      </c>
      <c r="B274" s="91"/>
      <c r="C274" s="120"/>
      <c r="D274" s="228"/>
      <c r="E274" s="99"/>
    </row>
    <row r="275" spans="1:5" ht="17.399999999999999" customHeight="1" x14ac:dyDescent="0.2">
      <c r="A275" s="290">
        <v>56</v>
      </c>
      <c r="B275" s="91"/>
      <c r="C275" s="120"/>
      <c r="D275" s="228"/>
      <c r="E275" s="99"/>
    </row>
    <row r="276" spans="1:5" ht="17.399999999999999" customHeight="1" x14ac:dyDescent="0.2">
      <c r="A276" s="290">
        <v>57</v>
      </c>
      <c r="B276" s="91"/>
      <c r="C276" s="120"/>
      <c r="D276" s="228"/>
      <c r="E276" s="99"/>
    </row>
    <row r="277" spans="1:5" ht="17.399999999999999" customHeight="1" x14ac:dyDescent="0.2">
      <c r="A277" s="290">
        <v>58</v>
      </c>
      <c r="B277" s="91"/>
      <c r="C277" s="120"/>
      <c r="D277" s="228"/>
      <c r="E277" s="99"/>
    </row>
    <row r="278" spans="1:5" ht="17.399999999999999" customHeight="1" x14ac:dyDescent="0.2">
      <c r="A278" s="290">
        <v>59</v>
      </c>
      <c r="B278" s="91"/>
      <c r="C278" s="120"/>
      <c r="D278" s="228"/>
      <c r="E278" s="99"/>
    </row>
    <row r="279" spans="1:5" ht="17.399999999999999" customHeight="1" x14ac:dyDescent="0.2">
      <c r="A279" s="290">
        <v>60</v>
      </c>
      <c r="B279" s="91"/>
      <c r="C279" s="120"/>
      <c r="D279" s="228"/>
      <c r="E279" s="99"/>
    </row>
    <row r="280" spans="1:5" ht="17.399999999999999" customHeight="1" x14ac:dyDescent="0.2">
      <c r="A280" s="290">
        <v>61</v>
      </c>
      <c r="B280" s="91"/>
      <c r="C280" s="120"/>
      <c r="D280" s="228"/>
      <c r="E280" s="99"/>
    </row>
    <row r="281" spans="1:5" ht="17.399999999999999" customHeight="1" x14ac:dyDescent="0.2">
      <c r="A281" s="290">
        <v>62</v>
      </c>
      <c r="B281" s="91"/>
      <c r="C281" s="120"/>
      <c r="D281" s="228"/>
      <c r="E281" s="99"/>
    </row>
    <row r="282" spans="1:5" ht="17.399999999999999" customHeight="1" x14ac:dyDescent="0.2">
      <c r="A282" s="290">
        <v>63</v>
      </c>
      <c r="B282" s="91"/>
      <c r="C282" s="120"/>
      <c r="D282" s="228"/>
      <c r="E282" s="99"/>
    </row>
    <row r="283" spans="1:5" ht="17.399999999999999" customHeight="1" x14ac:dyDescent="0.2">
      <c r="A283" s="290">
        <v>64</v>
      </c>
      <c r="B283" s="91"/>
      <c r="C283" s="120"/>
      <c r="D283" s="228"/>
      <c r="E283" s="99"/>
    </row>
    <row r="284" spans="1:5" ht="17.399999999999999" customHeight="1" x14ac:dyDescent="0.2">
      <c r="A284" s="290">
        <v>65</v>
      </c>
      <c r="B284" s="91"/>
      <c r="C284" s="120"/>
      <c r="D284" s="228"/>
      <c r="E284" s="99"/>
    </row>
    <row r="285" spans="1:5" ht="17.399999999999999" customHeight="1" x14ac:dyDescent="0.2">
      <c r="A285" s="290">
        <v>66</v>
      </c>
      <c r="B285" s="91"/>
      <c r="C285" s="120"/>
      <c r="D285" s="228"/>
      <c r="E285" s="99"/>
    </row>
    <row r="286" spans="1:5" ht="17.399999999999999" customHeight="1" x14ac:dyDescent="0.2">
      <c r="A286" s="290">
        <v>67</v>
      </c>
      <c r="B286" s="91"/>
      <c r="C286" s="120"/>
      <c r="D286" s="228"/>
      <c r="E286" s="99"/>
    </row>
    <row r="287" spans="1:5" ht="17.399999999999999" customHeight="1" x14ac:dyDescent="0.2">
      <c r="A287" s="290">
        <v>68</v>
      </c>
      <c r="B287" s="91"/>
      <c r="C287" s="120"/>
      <c r="D287" s="228"/>
      <c r="E287" s="99"/>
    </row>
    <row r="288" spans="1:5" ht="17.399999999999999" customHeight="1" x14ac:dyDescent="0.2">
      <c r="A288" s="290">
        <v>69</v>
      </c>
      <c r="B288" s="91"/>
      <c r="C288" s="120"/>
      <c r="D288" s="228"/>
      <c r="E288" s="99"/>
    </row>
    <row r="289" spans="1:5" ht="17.399999999999999" customHeight="1" x14ac:dyDescent="0.2">
      <c r="A289" s="290">
        <v>70</v>
      </c>
      <c r="B289" s="91"/>
      <c r="C289" s="120"/>
      <c r="D289" s="228"/>
      <c r="E289" s="99"/>
    </row>
    <row r="290" spans="1:5" ht="17.399999999999999" customHeight="1" x14ac:dyDescent="0.2">
      <c r="A290" s="290">
        <v>71</v>
      </c>
      <c r="B290" s="91"/>
      <c r="C290" s="120"/>
      <c r="D290" s="228"/>
      <c r="E290" s="99"/>
    </row>
    <row r="291" spans="1:5" ht="17.399999999999999" customHeight="1" x14ac:dyDescent="0.2">
      <c r="A291" s="290">
        <v>72</v>
      </c>
      <c r="B291" s="91"/>
      <c r="C291" s="120"/>
      <c r="D291" s="228"/>
      <c r="E291" s="99"/>
    </row>
    <row r="292" spans="1:5" ht="17.399999999999999" customHeight="1" x14ac:dyDescent="0.2">
      <c r="A292" s="290">
        <v>73</v>
      </c>
      <c r="B292" s="91"/>
      <c r="C292" s="120"/>
      <c r="D292" s="228"/>
      <c r="E292" s="99"/>
    </row>
    <row r="293" spans="1:5" ht="17.399999999999999" customHeight="1" x14ac:dyDescent="0.2">
      <c r="A293" s="290">
        <v>74</v>
      </c>
      <c r="B293" s="91"/>
      <c r="C293" s="120"/>
      <c r="D293" s="228"/>
      <c r="E293" s="99"/>
    </row>
    <row r="294" spans="1:5" ht="17.399999999999999" customHeight="1" x14ac:dyDescent="0.2">
      <c r="A294" s="290">
        <v>75</v>
      </c>
      <c r="B294" s="91"/>
      <c r="C294" s="120"/>
      <c r="D294" s="228"/>
      <c r="E294" s="99"/>
    </row>
    <row r="295" spans="1:5" ht="17.399999999999999" customHeight="1" x14ac:dyDescent="0.2">
      <c r="A295" s="290">
        <v>76</v>
      </c>
      <c r="B295" s="91"/>
      <c r="C295" s="120"/>
      <c r="D295" s="228"/>
      <c r="E295" s="99"/>
    </row>
    <row r="296" spans="1:5" ht="17.399999999999999" customHeight="1" x14ac:dyDescent="0.2">
      <c r="A296" s="290">
        <v>77</v>
      </c>
      <c r="B296" s="91"/>
      <c r="C296" s="120"/>
      <c r="D296" s="228"/>
      <c r="E296" s="99"/>
    </row>
    <row r="297" spans="1:5" ht="17.399999999999999" customHeight="1" x14ac:dyDescent="0.2">
      <c r="A297" s="290">
        <v>78</v>
      </c>
      <c r="B297" s="91"/>
      <c r="C297" s="120"/>
      <c r="D297" s="228"/>
      <c r="E297" s="99"/>
    </row>
    <row r="298" spans="1:5" ht="17.399999999999999" customHeight="1" x14ac:dyDescent="0.2">
      <c r="A298" s="290">
        <v>79</v>
      </c>
      <c r="B298" s="91"/>
      <c r="C298" s="120"/>
      <c r="D298" s="228"/>
      <c r="E298" s="99"/>
    </row>
    <row r="299" spans="1:5" ht="17.399999999999999" customHeight="1" x14ac:dyDescent="0.2">
      <c r="A299" s="290">
        <v>80</v>
      </c>
      <c r="B299" s="91"/>
      <c r="C299" s="120"/>
      <c r="D299" s="228"/>
      <c r="E299" s="99"/>
    </row>
    <row r="300" spans="1:5" ht="17.399999999999999" customHeight="1" x14ac:dyDescent="0.2">
      <c r="A300" s="290">
        <v>81</v>
      </c>
      <c r="B300" s="91"/>
      <c r="C300" s="120"/>
      <c r="D300" s="228"/>
      <c r="E300" s="99"/>
    </row>
    <row r="301" spans="1:5" ht="17.399999999999999" customHeight="1" x14ac:dyDescent="0.2">
      <c r="A301" s="290">
        <v>82</v>
      </c>
      <c r="B301" s="91"/>
      <c r="C301" s="120"/>
      <c r="D301" s="228"/>
      <c r="E301" s="99"/>
    </row>
    <row r="302" spans="1:5" ht="17.399999999999999" customHeight="1" x14ac:dyDescent="0.2">
      <c r="A302" s="290">
        <v>83</v>
      </c>
      <c r="B302" s="91"/>
      <c r="C302" s="120"/>
      <c r="D302" s="228"/>
      <c r="E302" s="99"/>
    </row>
    <row r="303" spans="1:5" ht="17.399999999999999" customHeight="1" x14ac:dyDescent="0.2">
      <c r="A303" s="290">
        <v>84</v>
      </c>
      <c r="B303" s="91"/>
      <c r="C303" s="120"/>
      <c r="D303" s="228"/>
      <c r="E303" s="99"/>
    </row>
    <row r="304" spans="1:5" ht="17.399999999999999" customHeight="1" x14ac:dyDescent="0.2">
      <c r="A304" s="290">
        <v>85</v>
      </c>
      <c r="B304" s="91"/>
      <c r="C304" s="120"/>
      <c r="D304" s="228"/>
      <c r="E304" s="99"/>
    </row>
    <row r="305" spans="1:5" ht="17.399999999999999" customHeight="1" x14ac:dyDescent="0.2">
      <c r="A305" s="290">
        <v>86</v>
      </c>
      <c r="B305" s="91"/>
      <c r="C305" s="120"/>
      <c r="D305" s="228"/>
      <c r="E305" s="99"/>
    </row>
    <row r="306" spans="1:5" ht="17.399999999999999" customHeight="1" x14ac:dyDescent="0.2">
      <c r="A306" s="290">
        <v>87</v>
      </c>
      <c r="B306" s="91"/>
      <c r="C306" s="120"/>
      <c r="D306" s="228"/>
      <c r="E306" s="99"/>
    </row>
    <row r="307" spans="1:5" ht="17.399999999999999" customHeight="1" x14ac:dyDescent="0.2">
      <c r="A307" s="290">
        <v>88</v>
      </c>
      <c r="B307" s="91"/>
      <c r="C307" s="120"/>
      <c r="D307" s="228"/>
      <c r="E307" s="99"/>
    </row>
    <row r="308" spans="1:5" ht="17.399999999999999" customHeight="1" x14ac:dyDescent="0.2">
      <c r="A308" s="290">
        <v>89</v>
      </c>
      <c r="B308" s="91"/>
      <c r="C308" s="120"/>
      <c r="D308" s="228"/>
      <c r="E308" s="99"/>
    </row>
    <row r="309" spans="1:5" ht="17.399999999999999" customHeight="1" x14ac:dyDescent="0.2">
      <c r="A309" s="290">
        <v>90</v>
      </c>
      <c r="B309" s="91"/>
      <c r="C309" s="120"/>
      <c r="D309" s="228"/>
      <c r="E309" s="99"/>
    </row>
    <row r="310" spans="1:5" ht="17.399999999999999" customHeight="1" x14ac:dyDescent="0.2">
      <c r="A310" s="290">
        <v>91</v>
      </c>
      <c r="B310" s="91"/>
      <c r="C310" s="120"/>
      <c r="D310" s="228"/>
      <c r="E310" s="99"/>
    </row>
    <row r="311" spans="1:5" ht="17.399999999999999" customHeight="1" x14ac:dyDescent="0.2">
      <c r="A311" s="290">
        <v>92</v>
      </c>
      <c r="B311" s="91"/>
      <c r="C311" s="120"/>
      <c r="D311" s="228"/>
      <c r="E311" s="99"/>
    </row>
    <row r="312" spans="1:5" ht="17.399999999999999" customHeight="1" x14ac:dyDescent="0.2">
      <c r="A312" s="290">
        <v>93</v>
      </c>
      <c r="B312" s="91"/>
      <c r="C312" s="120"/>
      <c r="D312" s="228"/>
      <c r="E312" s="99"/>
    </row>
    <row r="313" spans="1:5" ht="17.399999999999999" customHeight="1" x14ac:dyDescent="0.2">
      <c r="A313" s="290">
        <v>94</v>
      </c>
      <c r="B313" s="91"/>
      <c r="C313" s="120"/>
      <c r="D313" s="228"/>
      <c r="E313" s="99"/>
    </row>
    <row r="314" spans="1:5" ht="17.399999999999999" customHeight="1" x14ac:dyDescent="0.2">
      <c r="A314" s="290">
        <v>95</v>
      </c>
      <c r="B314" s="91"/>
      <c r="C314" s="120"/>
      <c r="D314" s="228"/>
      <c r="E314" s="99"/>
    </row>
    <row r="315" spans="1:5" ht="17.399999999999999" customHeight="1" x14ac:dyDescent="0.2">
      <c r="A315" s="290">
        <v>96</v>
      </c>
      <c r="B315" s="91"/>
      <c r="C315" s="120"/>
      <c r="D315" s="228"/>
      <c r="E315" s="99"/>
    </row>
    <row r="316" spans="1:5" ht="17.399999999999999" customHeight="1" x14ac:dyDescent="0.2">
      <c r="A316" s="290">
        <v>97</v>
      </c>
      <c r="B316" s="91"/>
      <c r="C316" s="120"/>
      <c r="D316" s="228"/>
      <c r="E316" s="99"/>
    </row>
    <row r="317" spans="1:5" ht="17.399999999999999" customHeight="1" x14ac:dyDescent="0.2">
      <c r="A317" s="290">
        <v>98</v>
      </c>
      <c r="B317" s="91"/>
      <c r="C317" s="120"/>
      <c r="D317" s="228"/>
      <c r="E317" s="99"/>
    </row>
    <row r="318" spans="1:5" ht="17.399999999999999" customHeight="1" x14ac:dyDescent="0.2">
      <c r="A318" s="290">
        <v>99</v>
      </c>
      <c r="B318" s="91"/>
      <c r="C318" s="120"/>
      <c r="D318" s="228"/>
      <c r="E318" s="99"/>
    </row>
    <row r="319" spans="1:5" ht="17.399999999999999" customHeight="1" thickBot="1" x14ac:dyDescent="0.25">
      <c r="A319" s="290">
        <v>100</v>
      </c>
      <c r="B319" s="91"/>
      <c r="C319" s="120"/>
      <c r="D319" s="228"/>
      <c r="E319" s="99"/>
    </row>
    <row r="320" spans="1:5" ht="17.399999999999999" customHeight="1" thickBot="1" x14ac:dyDescent="0.25">
      <c r="A320" s="512" t="s">
        <v>15</v>
      </c>
      <c r="B320" s="513"/>
      <c r="C320" s="513"/>
      <c r="D320" s="514"/>
      <c r="E320" s="62">
        <f>SUM(E220:E319)</f>
        <v>0</v>
      </c>
    </row>
    <row r="321" spans="1:12" ht="17.399999999999999" customHeight="1" x14ac:dyDescent="0.2">
      <c r="B321" s="278"/>
      <c r="C321" s="278"/>
    </row>
    <row r="322" spans="1:12" ht="17.399999999999999" customHeight="1" x14ac:dyDescent="0.2">
      <c r="B322" s="278"/>
      <c r="C322" s="278"/>
    </row>
    <row r="323" spans="1:12" ht="17.399999999999999" customHeight="1" x14ac:dyDescent="0.2">
      <c r="B323" s="278"/>
      <c r="C323" s="278"/>
    </row>
    <row r="324" spans="1:12" ht="17.399999999999999" customHeight="1" thickBot="1" x14ac:dyDescent="0.25">
      <c r="B324" s="278"/>
      <c r="C324" s="278"/>
    </row>
    <row r="325" spans="1:12" ht="22.95" customHeight="1" thickBot="1" x14ac:dyDescent="0.25">
      <c r="B325" s="506" t="s">
        <v>199</v>
      </c>
      <c r="C325" s="279" t="s">
        <v>15</v>
      </c>
    </row>
    <row r="326" spans="1:12" ht="24" customHeight="1" thickBot="1" x14ac:dyDescent="0.25">
      <c r="B326" s="507"/>
      <c r="C326" s="170">
        <f>D412+D479</f>
        <v>0</v>
      </c>
    </row>
    <row r="327" spans="1:12" ht="10.199999999999999" customHeight="1" x14ac:dyDescent="0.2">
      <c r="B327" s="278"/>
      <c r="C327" s="278"/>
    </row>
    <row r="328" spans="1:12" ht="10.199999999999999" customHeight="1" x14ac:dyDescent="0.2">
      <c r="B328" s="278"/>
      <c r="C328" s="278"/>
    </row>
    <row r="329" spans="1:12" ht="15.6" customHeight="1" x14ac:dyDescent="0.2">
      <c r="B329" s="278"/>
      <c r="C329" s="278"/>
    </row>
    <row r="330" spans="1:12" ht="17.399999999999999" customHeight="1" thickBot="1" x14ac:dyDescent="0.25">
      <c r="A330" s="291" t="s">
        <v>489</v>
      </c>
      <c r="B330" s="278"/>
      <c r="C330" s="278"/>
    </row>
    <row r="331" spans="1:12" ht="31.8" customHeight="1" thickBot="1" x14ac:dyDescent="0.25">
      <c r="A331" s="285" t="s">
        <v>73</v>
      </c>
      <c r="B331" s="286" t="s">
        <v>54</v>
      </c>
      <c r="C331" s="286" t="s">
        <v>74</v>
      </c>
      <c r="D331" s="288" t="s">
        <v>273</v>
      </c>
      <c r="J331" s="277">
        <v>1</v>
      </c>
    </row>
    <row r="332" spans="1:12" s="292" customFormat="1" ht="17.399999999999999" customHeight="1" thickTop="1" x14ac:dyDescent="0.2">
      <c r="A332" s="289">
        <v>1</v>
      </c>
      <c r="B332" s="91"/>
      <c r="C332" s="120"/>
      <c r="D332" s="99"/>
    </row>
    <row r="333" spans="1:12" s="292" customFormat="1" ht="17.399999999999999" customHeight="1" x14ac:dyDescent="0.2">
      <c r="A333" s="290">
        <v>2</v>
      </c>
      <c r="B333" s="91"/>
      <c r="C333" s="120"/>
      <c r="D333" s="99"/>
      <c r="L333" s="293" t="s">
        <v>20</v>
      </c>
    </row>
    <row r="334" spans="1:12" s="292" customFormat="1" ht="17.399999999999999" customHeight="1" x14ac:dyDescent="0.2">
      <c r="A334" s="290">
        <v>3</v>
      </c>
      <c r="B334" s="91"/>
      <c r="C334" s="120"/>
      <c r="D334" s="99"/>
    </row>
    <row r="335" spans="1:12" s="292" customFormat="1" ht="17.399999999999999" customHeight="1" x14ac:dyDescent="0.2">
      <c r="A335" s="290">
        <v>4</v>
      </c>
      <c r="B335" s="91"/>
      <c r="C335" s="120"/>
      <c r="D335" s="99"/>
    </row>
    <row r="336" spans="1:12" s="292" customFormat="1" ht="17.399999999999999" customHeight="1" x14ac:dyDescent="0.2">
      <c r="A336" s="290">
        <v>5</v>
      </c>
      <c r="B336" s="91"/>
      <c r="C336" s="120"/>
      <c r="D336" s="99"/>
    </row>
    <row r="337" spans="1:4" s="292" customFormat="1" ht="17.399999999999999" customHeight="1" x14ac:dyDescent="0.2">
      <c r="A337" s="290">
        <v>6</v>
      </c>
      <c r="B337" s="91"/>
      <c r="C337" s="120"/>
      <c r="D337" s="99"/>
    </row>
    <row r="338" spans="1:4" s="292" customFormat="1" ht="17.399999999999999" customHeight="1" x14ac:dyDescent="0.2">
      <c r="A338" s="290">
        <v>7</v>
      </c>
      <c r="B338" s="60"/>
      <c r="C338" s="120"/>
      <c r="D338" s="99"/>
    </row>
    <row r="339" spans="1:4" s="292" customFormat="1" ht="17.399999999999999" customHeight="1" x14ac:dyDescent="0.2">
      <c r="A339" s="290">
        <v>8</v>
      </c>
      <c r="B339" s="91"/>
      <c r="C339" s="120"/>
      <c r="D339" s="99"/>
    </row>
    <row r="340" spans="1:4" s="292" customFormat="1" ht="17.399999999999999" customHeight="1" x14ac:dyDescent="0.2">
      <c r="A340" s="290">
        <v>9</v>
      </c>
      <c r="B340" s="91"/>
      <c r="C340" s="120"/>
      <c r="D340" s="99"/>
    </row>
    <row r="341" spans="1:4" s="292" customFormat="1" ht="17.399999999999999" customHeight="1" x14ac:dyDescent="0.2">
      <c r="A341" s="290">
        <v>10</v>
      </c>
      <c r="B341" s="91"/>
      <c r="C341" s="120"/>
      <c r="D341" s="99"/>
    </row>
    <row r="342" spans="1:4" s="292" customFormat="1" ht="17.399999999999999" customHeight="1" x14ac:dyDescent="0.2">
      <c r="A342" s="290">
        <v>11</v>
      </c>
      <c r="B342" s="91"/>
      <c r="C342" s="120"/>
      <c r="D342" s="99"/>
    </row>
    <row r="343" spans="1:4" s="292" customFormat="1" ht="17.399999999999999" customHeight="1" x14ac:dyDescent="0.2">
      <c r="A343" s="290">
        <v>12</v>
      </c>
      <c r="B343" s="91"/>
      <c r="C343" s="120"/>
      <c r="D343" s="99"/>
    </row>
    <row r="344" spans="1:4" s="292" customFormat="1" ht="17.399999999999999" customHeight="1" x14ac:dyDescent="0.2">
      <c r="A344" s="290">
        <v>13</v>
      </c>
      <c r="B344" s="60"/>
      <c r="C344" s="120"/>
      <c r="D344" s="99"/>
    </row>
    <row r="345" spans="1:4" s="292" customFormat="1" ht="17.399999999999999" customHeight="1" x14ac:dyDescent="0.2">
      <c r="A345" s="290">
        <v>14</v>
      </c>
      <c r="B345" s="91"/>
      <c r="C345" s="120"/>
      <c r="D345" s="99"/>
    </row>
    <row r="346" spans="1:4" s="292" customFormat="1" ht="17.399999999999999" customHeight="1" x14ac:dyDescent="0.2">
      <c r="A346" s="290">
        <v>15</v>
      </c>
      <c r="B346" s="91"/>
      <c r="C346" s="120"/>
      <c r="D346" s="99"/>
    </row>
    <row r="347" spans="1:4" s="292" customFormat="1" ht="17.399999999999999" customHeight="1" x14ac:dyDescent="0.2">
      <c r="A347" s="290">
        <v>16</v>
      </c>
      <c r="B347" s="91"/>
      <c r="C347" s="120"/>
      <c r="D347" s="99"/>
    </row>
    <row r="348" spans="1:4" s="292" customFormat="1" ht="17.399999999999999" customHeight="1" x14ac:dyDescent="0.2">
      <c r="A348" s="290">
        <v>17</v>
      </c>
      <c r="B348" s="91"/>
      <c r="C348" s="120"/>
      <c r="D348" s="99"/>
    </row>
    <row r="349" spans="1:4" s="292" customFormat="1" ht="17.399999999999999" customHeight="1" x14ac:dyDescent="0.2">
      <c r="A349" s="290">
        <v>18</v>
      </c>
      <c r="B349" s="91"/>
      <c r="C349" s="120"/>
      <c r="D349" s="99"/>
    </row>
    <row r="350" spans="1:4" s="292" customFormat="1" ht="17.399999999999999" customHeight="1" x14ac:dyDescent="0.2">
      <c r="A350" s="290">
        <v>19</v>
      </c>
      <c r="B350" s="60"/>
      <c r="C350" s="120"/>
      <c r="D350" s="99"/>
    </row>
    <row r="351" spans="1:4" s="292" customFormat="1" ht="17.399999999999999" customHeight="1" x14ac:dyDescent="0.2">
      <c r="A351" s="290">
        <v>20</v>
      </c>
      <c r="B351" s="91"/>
      <c r="C351" s="120"/>
      <c r="D351" s="99"/>
    </row>
    <row r="352" spans="1:4" s="292" customFormat="1" ht="17.399999999999999" customHeight="1" x14ac:dyDescent="0.2">
      <c r="A352" s="290">
        <v>21</v>
      </c>
      <c r="B352" s="91"/>
      <c r="C352" s="120"/>
      <c r="D352" s="99"/>
    </row>
    <row r="353" spans="1:4" s="292" customFormat="1" ht="17.399999999999999" customHeight="1" x14ac:dyDescent="0.2">
      <c r="A353" s="290">
        <v>22</v>
      </c>
      <c r="B353" s="91"/>
      <c r="C353" s="120"/>
      <c r="D353" s="99"/>
    </row>
    <row r="354" spans="1:4" s="292" customFormat="1" ht="17.399999999999999" customHeight="1" x14ac:dyDescent="0.2">
      <c r="A354" s="290">
        <v>23</v>
      </c>
      <c r="B354" s="91"/>
      <c r="C354" s="120"/>
      <c r="D354" s="99"/>
    </row>
    <row r="355" spans="1:4" s="292" customFormat="1" ht="17.399999999999999" customHeight="1" x14ac:dyDescent="0.2">
      <c r="A355" s="290">
        <v>24</v>
      </c>
      <c r="B355" s="60"/>
      <c r="C355" s="120"/>
      <c r="D355" s="99"/>
    </row>
    <row r="356" spans="1:4" s="292" customFormat="1" ht="17.399999999999999" customHeight="1" x14ac:dyDescent="0.2">
      <c r="A356" s="290">
        <v>25</v>
      </c>
      <c r="B356" s="91"/>
      <c r="C356" s="120"/>
      <c r="D356" s="99"/>
    </row>
    <row r="357" spans="1:4" s="292" customFormat="1" ht="17.399999999999999" customHeight="1" x14ac:dyDescent="0.2">
      <c r="A357" s="290">
        <v>26</v>
      </c>
      <c r="B357" s="91"/>
      <c r="C357" s="120"/>
      <c r="D357" s="99"/>
    </row>
    <row r="358" spans="1:4" s="292" customFormat="1" ht="17.399999999999999" customHeight="1" x14ac:dyDescent="0.2">
      <c r="A358" s="290">
        <v>27</v>
      </c>
      <c r="B358" s="91"/>
      <c r="C358" s="120"/>
      <c r="D358" s="99"/>
    </row>
    <row r="359" spans="1:4" s="292" customFormat="1" ht="17.399999999999999" customHeight="1" x14ac:dyDescent="0.2">
      <c r="A359" s="290">
        <v>28</v>
      </c>
      <c r="B359" s="91"/>
      <c r="C359" s="120"/>
      <c r="D359" s="99"/>
    </row>
    <row r="360" spans="1:4" s="292" customFormat="1" ht="17.399999999999999" customHeight="1" x14ac:dyDescent="0.2">
      <c r="A360" s="290">
        <v>29</v>
      </c>
      <c r="B360" s="60"/>
      <c r="C360" s="120"/>
      <c r="D360" s="99"/>
    </row>
    <row r="361" spans="1:4" s="292" customFormat="1" ht="17.399999999999999" customHeight="1" x14ac:dyDescent="0.2">
      <c r="A361" s="290">
        <v>30</v>
      </c>
      <c r="B361" s="91"/>
      <c r="C361" s="120"/>
      <c r="D361" s="99"/>
    </row>
    <row r="362" spans="1:4" s="292" customFormat="1" ht="17.399999999999999" customHeight="1" x14ac:dyDescent="0.2">
      <c r="A362" s="290">
        <v>31</v>
      </c>
      <c r="B362" s="91"/>
      <c r="C362" s="120"/>
      <c r="D362" s="99"/>
    </row>
    <row r="363" spans="1:4" s="292" customFormat="1" ht="17.399999999999999" customHeight="1" x14ac:dyDescent="0.2">
      <c r="A363" s="290">
        <v>32</v>
      </c>
      <c r="B363" s="91"/>
      <c r="C363" s="120"/>
      <c r="D363" s="99"/>
    </row>
    <row r="364" spans="1:4" s="292" customFormat="1" ht="17.399999999999999" customHeight="1" x14ac:dyDescent="0.2">
      <c r="A364" s="290">
        <v>33</v>
      </c>
      <c r="B364" s="91"/>
      <c r="C364" s="120"/>
      <c r="D364" s="99"/>
    </row>
    <row r="365" spans="1:4" s="292" customFormat="1" ht="17.399999999999999" customHeight="1" x14ac:dyDescent="0.2">
      <c r="A365" s="290">
        <v>34</v>
      </c>
      <c r="B365" s="60"/>
      <c r="C365" s="120"/>
      <c r="D365" s="99"/>
    </row>
    <row r="366" spans="1:4" s="292" customFormat="1" ht="17.399999999999999" customHeight="1" x14ac:dyDescent="0.2">
      <c r="A366" s="290">
        <v>35</v>
      </c>
      <c r="B366" s="91"/>
      <c r="C366" s="120"/>
      <c r="D366" s="99"/>
    </row>
    <row r="367" spans="1:4" s="292" customFormat="1" ht="17.399999999999999" customHeight="1" x14ac:dyDescent="0.2">
      <c r="A367" s="290">
        <v>36</v>
      </c>
      <c r="B367" s="91"/>
      <c r="C367" s="120"/>
      <c r="D367" s="99"/>
    </row>
    <row r="368" spans="1:4" s="292" customFormat="1" ht="17.399999999999999" customHeight="1" x14ac:dyDescent="0.2">
      <c r="A368" s="290">
        <v>37</v>
      </c>
      <c r="B368" s="91"/>
      <c r="C368" s="120"/>
      <c r="D368" s="99"/>
    </row>
    <row r="369" spans="1:4" s="292" customFormat="1" ht="17.399999999999999" customHeight="1" x14ac:dyDescent="0.2">
      <c r="A369" s="290">
        <v>38</v>
      </c>
      <c r="B369" s="91"/>
      <c r="C369" s="120"/>
      <c r="D369" s="99"/>
    </row>
    <row r="370" spans="1:4" s="292" customFormat="1" ht="17.399999999999999" customHeight="1" x14ac:dyDescent="0.2">
      <c r="A370" s="290">
        <v>39</v>
      </c>
      <c r="B370" s="60"/>
      <c r="C370" s="120"/>
      <c r="D370" s="99"/>
    </row>
    <row r="371" spans="1:4" s="292" customFormat="1" ht="17.399999999999999" customHeight="1" x14ac:dyDescent="0.2">
      <c r="A371" s="290">
        <v>40</v>
      </c>
      <c r="B371" s="91"/>
      <c r="C371" s="120"/>
      <c r="D371" s="99"/>
    </row>
    <row r="372" spans="1:4" s="292" customFormat="1" ht="17.399999999999999" customHeight="1" x14ac:dyDescent="0.2">
      <c r="A372" s="290">
        <v>41</v>
      </c>
      <c r="B372" s="91"/>
      <c r="C372" s="120"/>
      <c r="D372" s="99"/>
    </row>
    <row r="373" spans="1:4" s="292" customFormat="1" ht="17.399999999999999" customHeight="1" x14ac:dyDescent="0.2">
      <c r="A373" s="290">
        <v>42</v>
      </c>
      <c r="B373" s="91"/>
      <c r="C373" s="120"/>
      <c r="D373" s="99"/>
    </row>
    <row r="374" spans="1:4" s="292" customFormat="1" ht="17.399999999999999" customHeight="1" x14ac:dyDescent="0.2">
      <c r="A374" s="290">
        <v>43</v>
      </c>
      <c r="B374" s="91"/>
      <c r="C374" s="120"/>
      <c r="D374" s="99"/>
    </row>
    <row r="375" spans="1:4" s="292" customFormat="1" ht="17.399999999999999" customHeight="1" x14ac:dyDescent="0.2">
      <c r="A375" s="290">
        <v>44</v>
      </c>
      <c r="B375" s="60"/>
      <c r="C375" s="120"/>
      <c r="D375" s="99"/>
    </row>
    <row r="376" spans="1:4" s="292" customFormat="1" ht="17.399999999999999" customHeight="1" x14ac:dyDescent="0.2">
      <c r="A376" s="290">
        <v>45</v>
      </c>
      <c r="B376" s="91"/>
      <c r="C376" s="120"/>
      <c r="D376" s="99"/>
    </row>
    <row r="377" spans="1:4" s="292" customFormat="1" ht="17.399999999999999" customHeight="1" x14ac:dyDescent="0.2">
      <c r="A377" s="290">
        <v>46</v>
      </c>
      <c r="B377" s="91"/>
      <c r="C377" s="120"/>
      <c r="D377" s="99"/>
    </row>
    <row r="378" spans="1:4" s="292" customFormat="1" ht="17.399999999999999" customHeight="1" x14ac:dyDescent="0.2">
      <c r="A378" s="290">
        <v>47</v>
      </c>
      <c r="B378" s="91"/>
      <c r="C378" s="120"/>
      <c r="D378" s="99"/>
    </row>
    <row r="379" spans="1:4" s="292" customFormat="1" ht="17.399999999999999" customHeight="1" x14ac:dyDescent="0.2">
      <c r="A379" s="290">
        <v>48</v>
      </c>
      <c r="B379" s="91"/>
      <c r="C379" s="120"/>
      <c r="D379" s="99"/>
    </row>
    <row r="380" spans="1:4" s="292" customFormat="1" ht="17.399999999999999" customHeight="1" x14ac:dyDescent="0.2">
      <c r="A380" s="290">
        <v>49</v>
      </c>
      <c r="B380" s="60"/>
      <c r="C380" s="120"/>
      <c r="D380" s="99"/>
    </row>
    <row r="381" spans="1:4" s="292" customFormat="1" ht="17.399999999999999" customHeight="1" x14ac:dyDescent="0.2">
      <c r="A381" s="290">
        <v>50</v>
      </c>
      <c r="B381" s="91"/>
      <c r="C381" s="120"/>
      <c r="D381" s="99"/>
    </row>
    <row r="382" spans="1:4" s="292" customFormat="1" ht="17.399999999999999" customHeight="1" x14ac:dyDescent="0.2">
      <c r="A382" s="290">
        <v>51</v>
      </c>
      <c r="B382" s="91"/>
      <c r="C382" s="120"/>
      <c r="D382" s="99"/>
    </row>
    <row r="383" spans="1:4" s="292" customFormat="1" ht="17.399999999999999" customHeight="1" x14ac:dyDescent="0.2">
      <c r="A383" s="290">
        <v>52</v>
      </c>
      <c r="B383" s="91"/>
      <c r="C383" s="120"/>
      <c r="D383" s="99"/>
    </row>
    <row r="384" spans="1:4" s="292" customFormat="1" ht="17.399999999999999" customHeight="1" x14ac:dyDescent="0.2">
      <c r="A384" s="290">
        <v>53</v>
      </c>
      <c r="B384" s="91"/>
      <c r="C384" s="120"/>
      <c r="D384" s="99"/>
    </row>
    <row r="385" spans="1:4" s="292" customFormat="1" ht="17.399999999999999" customHeight="1" x14ac:dyDescent="0.2">
      <c r="A385" s="290">
        <v>54</v>
      </c>
      <c r="B385" s="60"/>
      <c r="C385" s="120"/>
      <c r="D385" s="99"/>
    </row>
    <row r="386" spans="1:4" s="292" customFormat="1" ht="17.399999999999999" customHeight="1" x14ac:dyDescent="0.2">
      <c r="A386" s="290">
        <v>55</v>
      </c>
      <c r="B386" s="91"/>
      <c r="C386" s="120"/>
      <c r="D386" s="99"/>
    </row>
    <row r="387" spans="1:4" s="292" customFormat="1" ht="17.399999999999999" customHeight="1" x14ac:dyDescent="0.2">
      <c r="A387" s="290">
        <v>56</v>
      </c>
      <c r="B387" s="91"/>
      <c r="C387" s="120"/>
      <c r="D387" s="99"/>
    </row>
    <row r="388" spans="1:4" s="292" customFormat="1" ht="17.399999999999999" customHeight="1" x14ac:dyDescent="0.2">
      <c r="A388" s="290">
        <v>57</v>
      </c>
      <c r="B388" s="91"/>
      <c r="C388" s="120"/>
      <c r="D388" s="99"/>
    </row>
    <row r="389" spans="1:4" s="292" customFormat="1" ht="17.399999999999999" customHeight="1" x14ac:dyDescent="0.2">
      <c r="A389" s="290">
        <v>58</v>
      </c>
      <c r="B389" s="91"/>
      <c r="C389" s="120"/>
      <c r="D389" s="99"/>
    </row>
    <row r="390" spans="1:4" s="292" customFormat="1" ht="17.399999999999999" customHeight="1" x14ac:dyDescent="0.2">
      <c r="A390" s="290">
        <v>59</v>
      </c>
      <c r="B390" s="60"/>
      <c r="C390" s="120"/>
      <c r="D390" s="99"/>
    </row>
    <row r="391" spans="1:4" s="292" customFormat="1" ht="17.399999999999999" customHeight="1" x14ac:dyDescent="0.2">
      <c r="A391" s="290">
        <v>60</v>
      </c>
      <c r="B391" s="91"/>
      <c r="C391" s="120"/>
      <c r="D391" s="99"/>
    </row>
    <row r="392" spans="1:4" s="292" customFormat="1" ht="17.399999999999999" customHeight="1" x14ac:dyDescent="0.2">
      <c r="A392" s="290">
        <v>61</v>
      </c>
      <c r="B392" s="91"/>
      <c r="C392" s="120"/>
      <c r="D392" s="99"/>
    </row>
    <row r="393" spans="1:4" s="292" customFormat="1" ht="17.399999999999999" customHeight="1" x14ac:dyDescent="0.2">
      <c r="A393" s="290">
        <v>62</v>
      </c>
      <c r="B393" s="91"/>
      <c r="C393" s="120"/>
      <c r="D393" s="99"/>
    </row>
    <row r="394" spans="1:4" s="292" customFormat="1" ht="17.399999999999999" customHeight="1" x14ac:dyDescent="0.2">
      <c r="A394" s="290">
        <v>63</v>
      </c>
      <c r="B394" s="91"/>
      <c r="C394" s="120"/>
      <c r="D394" s="99"/>
    </row>
    <row r="395" spans="1:4" s="292" customFormat="1" ht="17.399999999999999" customHeight="1" x14ac:dyDescent="0.2">
      <c r="A395" s="290">
        <v>64</v>
      </c>
      <c r="B395" s="60"/>
      <c r="C395" s="120"/>
      <c r="D395" s="99"/>
    </row>
    <row r="396" spans="1:4" s="292" customFormat="1" ht="17.399999999999999" customHeight="1" x14ac:dyDescent="0.2">
      <c r="A396" s="290">
        <v>65</v>
      </c>
      <c r="B396" s="91"/>
      <c r="C396" s="120"/>
      <c r="D396" s="99"/>
    </row>
    <row r="397" spans="1:4" s="292" customFormat="1" ht="17.399999999999999" customHeight="1" x14ac:dyDescent="0.2">
      <c r="A397" s="290">
        <v>66</v>
      </c>
      <c r="B397" s="91"/>
      <c r="C397" s="120"/>
      <c r="D397" s="99"/>
    </row>
    <row r="398" spans="1:4" s="292" customFormat="1" ht="17.399999999999999" customHeight="1" x14ac:dyDescent="0.2">
      <c r="A398" s="290">
        <v>67</v>
      </c>
      <c r="B398" s="91"/>
      <c r="C398" s="120"/>
      <c r="D398" s="99"/>
    </row>
    <row r="399" spans="1:4" s="292" customFormat="1" ht="17.399999999999999" customHeight="1" x14ac:dyDescent="0.2">
      <c r="A399" s="290">
        <v>68</v>
      </c>
      <c r="B399" s="91"/>
      <c r="C399" s="120"/>
      <c r="D399" s="99"/>
    </row>
    <row r="400" spans="1:4" s="292" customFormat="1" ht="17.399999999999999" customHeight="1" x14ac:dyDescent="0.2">
      <c r="A400" s="290">
        <v>69</v>
      </c>
      <c r="B400" s="60"/>
      <c r="C400" s="120"/>
      <c r="D400" s="99"/>
    </row>
    <row r="401" spans="1:4" s="292" customFormat="1" ht="17.399999999999999" customHeight="1" x14ac:dyDescent="0.2">
      <c r="A401" s="290">
        <v>70</v>
      </c>
      <c r="B401" s="91"/>
      <c r="C401" s="120"/>
      <c r="D401" s="99"/>
    </row>
    <row r="402" spans="1:4" s="292" customFormat="1" ht="17.399999999999999" customHeight="1" x14ac:dyDescent="0.2">
      <c r="A402" s="290">
        <v>71</v>
      </c>
      <c r="B402" s="91"/>
      <c r="C402" s="120"/>
      <c r="D402" s="99"/>
    </row>
    <row r="403" spans="1:4" s="292" customFormat="1" ht="17.399999999999999" customHeight="1" x14ac:dyDescent="0.2">
      <c r="A403" s="290">
        <v>72</v>
      </c>
      <c r="B403" s="91"/>
      <c r="C403" s="120"/>
      <c r="D403" s="99"/>
    </row>
    <row r="404" spans="1:4" s="292" customFormat="1" ht="17.399999999999999" customHeight="1" x14ac:dyDescent="0.2">
      <c r="A404" s="290">
        <v>73</v>
      </c>
      <c r="B404" s="91"/>
      <c r="C404" s="120"/>
      <c r="D404" s="99"/>
    </row>
    <row r="405" spans="1:4" s="292" customFormat="1" ht="17.399999999999999" customHeight="1" x14ac:dyDescent="0.2">
      <c r="A405" s="290">
        <v>74</v>
      </c>
      <c r="B405" s="60"/>
      <c r="C405" s="120"/>
      <c r="D405" s="99"/>
    </row>
    <row r="406" spans="1:4" s="292" customFormat="1" ht="17.399999999999999" customHeight="1" x14ac:dyDescent="0.2">
      <c r="A406" s="290">
        <v>75</v>
      </c>
      <c r="B406" s="91"/>
      <c r="C406" s="120"/>
      <c r="D406" s="99"/>
    </row>
    <row r="407" spans="1:4" s="292" customFormat="1" ht="17.399999999999999" customHeight="1" x14ac:dyDescent="0.2">
      <c r="A407" s="290">
        <v>76</v>
      </c>
      <c r="B407" s="91"/>
      <c r="C407" s="120"/>
      <c r="D407" s="99"/>
    </row>
    <row r="408" spans="1:4" s="292" customFormat="1" ht="17.399999999999999" customHeight="1" x14ac:dyDescent="0.2">
      <c r="A408" s="290">
        <v>77</v>
      </c>
      <c r="B408" s="91"/>
      <c r="C408" s="120"/>
      <c r="D408" s="99"/>
    </row>
    <row r="409" spans="1:4" s="292" customFormat="1" ht="17.399999999999999" customHeight="1" x14ac:dyDescent="0.2">
      <c r="A409" s="290">
        <v>78</v>
      </c>
      <c r="B409" s="91"/>
      <c r="C409" s="120"/>
      <c r="D409" s="99"/>
    </row>
    <row r="410" spans="1:4" s="292" customFormat="1" ht="17.399999999999999" customHeight="1" x14ac:dyDescent="0.2">
      <c r="A410" s="290">
        <v>79</v>
      </c>
      <c r="B410" s="60"/>
      <c r="C410" s="120"/>
      <c r="D410" s="99"/>
    </row>
    <row r="411" spans="1:4" s="292" customFormat="1" ht="17.399999999999999" customHeight="1" thickBot="1" x14ac:dyDescent="0.25">
      <c r="A411" s="290">
        <v>80</v>
      </c>
      <c r="B411" s="91"/>
      <c r="C411" s="120"/>
      <c r="D411" s="99"/>
    </row>
    <row r="412" spans="1:4" s="292" customFormat="1" ht="17.399999999999999" customHeight="1" thickBot="1" x14ac:dyDescent="0.25">
      <c r="A412" s="510" t="s">
        <v>15</v>
      </c>
      <c r="B412" s="511"/>
      <c r="C412" s="511"/>
      <c r="D412" s="62">
        <f>SUM(D332:D411)</f>
        <v>0</v>
      </c>
    </row>
    <row r="413" spans="1:4" ht="5.4" customHeight="1" x14ac:dyDescent="0.2"/>
    <row r="414" spans="1:4" ht="10.199999999999999" customHeight="1" x14ac:dyDescent="0.2">
      <c r="B414" s="278"/>
      <c r="C414" s="278"/>
    </row>
    <row r="415" spans="1:4" ht="10.199999999999999" customHeight="1" x14ac:dyDescent="0.2">
      <c r="B415" s="278"/>
      <c r="C415" s="278"/>
    </row>
    <row r="416" spans="1:4" ht="15.6" customHeight="1" x14ac:dyDescent="0.2">
      <c r="B416" s="278"/>
      <c r="C416" s="278"/>
    </row>
    <row r="417" spans="1:12" ht="17.399999999999999" customHeight="1" thickBot="1" x14ac:dyDescent="0.25">
      <c r="A417" s="291" t="s">
        <v>489</v>
      </c>
      <c r="B417" s="278"/>
      <c r="C417" s="278"/>
    </row>
    <row r="418" spans="1:12" ht="31.8" customHeight="1" thickBot="1" x14ac:dyDescent="0.25">
      <c r="A418" s="285" t="s">
        <v>73</v>
      </c>
      <c r="B418" s="286" t="s">
        <v>54</v>
      </c>
      <c r="C418" s="286" t="s">
        <v>74</v>
      </c>
      <c r="D418" s="288" t="s">
        <v>274</v>
      </c>
    </row>
    <row r="419" spans="1:12" s="292" customFormat="1" ht="17.399999999999999" customHeight="1" thickTop="1" x14ac:dyDescent="0.2">
      <c r="A419" s="289">
        <v>1</v>
      </c>
      <c r="B419" s="91"/>
      <c r="C419" s="120"/>
      <c r="D419" s="99"/>
    </row>
    <row r="420" spans="1:12" s="292" customFormat="1" ht="17.399999999999999" customHeight="1" x14ac:dyDescent="0.2">
      <c r="A420" s="290">
        <v>2</v>
      </c>
      <c r="B420" s="60"/>
      <c r="C420" s="120"/>
      <c r="D420" s="98"/>
      <c r="L420" s="293" t="s">
        <v>20</v>
      </c>
    </row>
    <row r="421" spans="1:12" s="292" customFormat="1" ht="17.399999999999999" customHeight="1" x14ac:dyDescent="0.2">
      <c r="A421" s="290">
        <v>3</v>
      </c>
      <c r="B421" s="60"/>
      <c r="C421" s="120"/>
      <c r="D421" s="98"/>
    </row>
    <row r="422" spans="1:12" s="292" customFormat="1" ht="17.399999999999999" customHeight="1" x14ac:dyDescent="0.2">
      <c r="A422" s="290">
        <v>4</v>
      </c>
      <c r="B422" s="60"/>
      <c r="C422" s="120"/>
      <c r="D422" s="98"/>
    </row>
    <row r="423" spans="1:12" s="292" customFormat="1" ht="17.399999999999999" customHeight="1" x14ac:dyDescent="0.2">
      <c r="A423" s="290">
        <v>5</v>
      </c>
      <c r="B423" s="60"/>
      <c r="C423" s="120"/>
      <c r="D423" s="98"/>
    </row>
    <row r="424" spans="1:12" s="292" customFormat="1" ht="17.399999999999999" customHeight="1" x14ac:dyDescent="0.2">
      <c r="A424" s="290">
        <v>6</v>
      </c>
      <c r="B424" s="60"/>
      <c r="C424" s="120"/>
      <c r="D424" s="98"/>
    </row>
    <row r="425" spans="1:12" s="292" customFormat="1" ht="17.399999999999999" customHeight="1" x14ac:dyDescent="0.2">
      <c r="A425" s="290">
        <v>7</v>
      </c>
      <c r="B425" s="60"/>
      <c r="C425" s="120"/>
      <c r="D425" s="98"/>
    </row>
    <row r="426" spans="1:12" s="292" customFormat="1" ht="17.399999999999999" customHeight="1" x14ac:dyDescent="0.2">
      <c r="A426" s="290">
        <v>8</v>
      </c>
      <c r="B426" s="60"/>
      <c r="C426" s="120"/>
      <c r="D426" s="98"/>
    </row>
    <row r="427" spans="1:12" s="292" customFormat="1" ht="17.399999999999999" customHeight="1" x14ac:dyDescent="0.2">
      <c r="A427" s="290">
        <v>9</v>
      </c>
      <c r="B427" s="60"/>
      <c r="C427" s="120"/>
      <c r="D427" s="98"/>
    </row>
    <row r="428" spans="1:12" s="292" customFormat="1" ht="17.399999999999999" customHeight="1" x14ac:dyDescent="0.2">
      <c r="A428" s="290">
        <v>10</v>
      </c>
      <c r="B428" s="60"/>
      <c r="C428" s="120"/>
      <c r="D428" s="98"/>
    </row>
    <row r="429" spans="1:12" s="292" customFormat="1" ht="17.399999999999999" customHeight="1" x14ac:dyDescent="0.2">
      <c r="A429" s="290">
        <v>11</v>
      </c>
      <c r="B429" s="60"/>
      <c r="C429" s="120"/>
      <c r="D429" s="98"/>
    </row>
    <row r="430" spans="1:12" s="292" customFormat="1" ht="17.399999999999999" customHeight="1" x14ac:dyDescent="0.2">
      <c r="A430" s="290">
        <v>12</v>
      </c>
      <c r="B430" s="60"/>
      <c r="C430" s="120"/>
      <c r="D430" s="98"/>
    </row>
    <row r="431" spans="1:12" s="292" customFormat="1" ht="17.399999999999999" customHeight="1" x14ac:dyDescent="0.2">
      <c r="A431" s="290">
        <v>13</v>
      </c>
      <c r="B431" s="60"/>
      <c r="C431" s="120"/>
      <c r="D431" s="98"/>
    </row>
    <row r="432" spans="1:12" s="292" customFormat="1" ht="17.399999999999999" customHeight="1" x14ac:dyDescent="0.2">
      <c r="A432" s="290">
        <v>14</v>
      </c>
      <c r="B432" s="60"/>
      <c r="C432" s="120"/>
      <c r="D432" s="98"/>
    </row>
    <row r="433" spans="1:4" s="292" customFormat="1" ht="17.399999999999999" customHeight="1" x14ac:dyDescent="0.2">
      <c r="A433" s="290">
        <v>15</v>
      </c>
      <c r="B433" s="60"/>
      <c r="C433" s="120"/>
      <c r="D433" s="98"/>
    </row>
    <row r="434" spans="1:4" s="292" customFormat="1" ht="17.399999999999999" customHeight="1" x14ac:dyDescent="0.2">
      <c r="A434" s="290">
        <v>16</v>
      </c>
      <c r="B434" s="60"/>
      <c r="C434" s="120"/>
      <c r="D434" s="98"/>
    </row>
    <row r="435" spans="1:4" s="292" customFormat="1" ht="17.399999999999999" customHeight="1" x14ac:dyDescent="0.2">
      <c r="A435" s="290">
        <v>17</v>
      </c>
      <c r="B435" s="60"/>
      <c r="C435" s="120"/>
      <c r="D435" s="98"/>
    </row>
    <row r="436" spans="1:4" s="292" customFormat="1" ht="17.399999999999999" customHeight="1" x14ac:dyDescent="0.2">
      <c r="A436" s="290">
        <v>18</v>
      </c>
      <c r="B436" s="60"/>
      <c r="C436" s="120"/>
      <c r="D436" s="98"/>
    </row>
    <row r="437" spans="1:4" s="292" customFormat="1" ht="17.399999999999999" customHeight="1" x14ac:dyDescent="0.2">
      <c r="A437" s="290">
        <v>19</v>
      </c>
      <c r="B437" s="60"/>
      <c r="C437" s="120"/>
      <c r="D437" s="98"/>
    </row>
    <row r="438" spans="1:4" s="292" customFormat="1" ht="17.399999999999999" customHeight="1" x14ac:dyDescent="0.2">
      <c r="A438" s="290">
        <v>20</v>
      </c>
      <c r="B438" s="60"/>
      <c r="C438" s="120"/>
      <c r="D438" s="98"/>
    </row>
    <row r="439" spans="1:4" s="292" customFormat="1" ht="17.399999999999999" customHeight="1" x14ac:dyDescent="0.2">
      <c r="A439" s="290">
        <v>21</v>
      </c>
      <c r="B439" s="60"/>
      <c r="C439" s="120"/>
      <c r="D439" s="98"/>
    </row>
    <row r="440" spans="1:4" s="292" customFormat="1" ht="17.399999999999999" customHeight="1" x14ac:dyDescent="0.2">
      <c r="A440" s="290">
        <v>22</v>
      </c>
      <c r="B440" s="60"/>
      <c r="C440" s="120"/>
      <c r="D440" s="98"/>
    </row>
    <row r="441" spans="1:4" s="292" customFormat="1" ht="17.399999999999999" customHeight="1" x14ac:dyDescent="0.2">
      <c r="A441" s="290">
        <v>23</v>
      </c>
      <c r="B441" s="60"/>
      <c r="C441" s="120"/>
      <c r="D441" s="98"/>
    </row>
    <row r="442" spans="1:4" s="292" customFormat="1" ht="17.399999999999999" customHeight="1" x14ac:dyDescent="0.2">
      <c r="A442" s="290">
        <v>24</v>
      </c>
      <c r="B442" s="60"/>
      <c r="C442" s="120"/>
      <c r="D442" s="98"/>
    </row>
    <row r="443" spans="1:4" s="292" customFormat="1" ht="17.399999999999999" customHeight="1" x14ac:dyDescent="0.2">
      <c r="A443" s="290">
        <v>25</v>
      </c>
      <c r="B443" s="60"/>
      <c r="C443" s="120"/>
      <c r="D443" s="98"/>
    </row>
    <row r="444" spans="1:4" s="292" customFormat="1" ht="17.399999999999999" customHeight="1" x14ac:dyDescent="0.2">
      <c r="A444" s="290">
        <v>26</v>
      </c>
      <c r="B444" s="60"/>
      <c r="C444" s="120"/>
      <c r="D444" s="98"/>
    </row>
    <row r="445" spans="1:4" s="292" customFormat="1" ht="17.399999999999999" customHeight="1" x14ac:dyDescent="0.2">
      <c r="A445" s="290">
        <v>27</v>
      </c>
      <c r="B445" s="60"/>
      <c r="C445" s="120"/>
      <c r="D445" s="98"/>
    </row>
    <row r="446" spans="1:4" s="292" customFormat="1" ht="17.399999999999999" customHeight="1" x14ac:dyDescent="0.2">
      <c r="A446" s="290">
        <v>28</v>
      </c>
      <c r="B446" s="60"/>
      <c r="C446" s="120"/>
      <c r="D446" s="98"/>
    </row>
    <row r="447" spans="1:4" s="292" customFormat="1" ht="17.399999999999999" customHeight="1" x14ac:dyDescent="0.2">
      <c r="A447" s="290">
        <v>29</v>
      </c>
      <c r="B447" s="60"/>
      <c r="C447" s="120"/>
      <c r="D447" s="98"/>
    </row>
    <row r="448" spans="1:4" s="292" customFormat="1" ht="17.399999999999999" customHeight="1" x14ac:dyDescent="0.2">
      <c r="A448" s="290">
        <v>30</v>
      </c>
      <c r="B448" s="60"/>
      <c r="C448" s="120"/>
      <c r="D448" s="98"/>
    </row>
    <row r="449" spans="1:4" s="292" customFormat="1" ht="17.399999999999999" customHeight="1" x14ac:dyDescent="0.2">
      <c r="A449" s="290">
        <v>31</v>
      </c>
      <c r="B449" s="60"/>
      <c r="C449" s="120"/>
      <c r="D449" s="98"/>
    </row>
    <row r="450" spans="1:4" s="292" customFormat="1" ht="17.399999999999999" customHeight="1" x14ac:dyDescent="0.2">
      <c r="A450" s="290">
        <v>32</v>
      </c>
      <c r="B450" s="60"/>
      <c r="C450" s="120"/>
      <c r="D450" s="98"/>
    </row>
    <row r="451" spans="1:4" s="292" customFormat="1" ht="17.399999999999999" customHeight="1" x14ac:dyDescent="0.2">
      <c r="A451" s="290">
        <v>33</v>
      </c>
      <c r="B451" s="60"/>
      <c r="C451" s="120"/>
      <c r="D451" s="98"/>
    </row>
    <row r="452" spans="1:4" s="292" customFormat="1" ht="17.399999999999999" customHeight="1" x14ac:dyDescent="0.2">
      <c r="A452" s="290">
        <v>34</v>
      </c>
      <c r="B452" s="60"/>
      <c r="C452" s="120"/>
      <c r="D452" s="98"/>
    </row>
    <row r="453" spans="1:4" s="292" customFormat="1" ht="17.399999999999999" customHeight="1" x14ac:dyDescent="0.2">
      <c r="A453" s="290">
        <v>35</v>
      </c>
      <c r="B453" s="60"/>
      <c r="C453" s="120"/>
      <c r="D453" s="98"/>
    </row>
    <row r="454" spans="1:4" s="292" customFormat="1" ht="17.399999999999999" customHeight="1" x14ac:dyDescent="0.2">
      <c r="A454" s="290">
        <v>36</v>
      </c>
      <c r="B454" s="60"/>
      <c r="C454" s="120"/>
      <c r="D454" s="98"/>
    </row>
    <row r="455" spans="1:4" s="292" customFormat="1" ht="17.399999999999999" customHeight="1" x14ac:dyDescent="0.2">
      <c r="A455" s="290">
        <v>37</v>
      </c>
      <c r="B455" s="60"/>
      <c r="C455" s="120"/>
      <c r="D455" s="98"/>
    </row>
    <row r="456" spans="1:4" s="292" customFormat="1" ht="17.399999999999999" customHeight="1" x14ac:dyDescent="0.2">
      <c r="A456" s="290">
        <v>38</v>
      </c>
      <c r="B456" s="60"/>
      <c r="C456" s="120"/>
      <c r="D456" s="98"/>
    </row>
    <row r="457" spans="1:4" s="292" customFormat="1" ht="17.399999999999999" customHeight="1" x14ac:dyDescent="0.2">
      <c r="A457" s="290">
        <v>39</v>
      </c>
      <c r="B457" s="60"/>
      <c r="C457" s="120"/>
      <c r="D457" s="98"/>
    </row>
    <row r="458" spans="1:4" s="292" customFormat="1" ht="17.399999999999999" customHeight="1" x14ac:dyDescent="0.2">
      <c r="A458" s="290">
        <v>40</v>
      </c>
      <c r="B458" s="60"/>
      <c r="C458" s="120"/>
      <c r="D458" s="98"/>
    </row>
    <row r="459" spans="1:4" s="292" customFormat="1" ht="17.399999999999999" customHeight="1" x14ac:dyDescent="0.2">
      <c r="A459" s="290">
        <v>41</v>
      </c>
      <c r="B459" s="60"/>
      <c r="C459" s="120"/>
      <c r="D459" s="98"/>
    </row>
    <row r="460" spans="1:4" s="292" customFormat="1" ht="17.399999999999999" customHeight="1" x14ac:dyDescent="0.2">
      <c r="A460" s="290">
        <v>42</v>
      </c>
      <c r="B460" s="60"/>
      <c r="C460" s="120"/>
      <c r="D460" s="98"/>
    </row>
    <row r="461" spans="1:4" s="292" customFormat="1" ht="17.399999999999999" customHeight="1" x14ac:dyDescent="0.2">
      <c r="A461" s="290">
        <v>43</v>
      </c>
      <c r="B461" s="60"/>
      <c r="C461" s="120"/>
      <c r="D461" s="98"/>
    </row>
    <row r="462" spans="1:4" s="292" customFormat="1" ht="17.399999999999999" customHeight="1" x14ac:dyDescent="0.2">
      <c r="A462" s="290">
        <v>44</v>
      </c>
      <c r="B462" s="60"/>
      <c r="C462" s="120"/>
      <c r="D462" s="98"/>
    </row>
    <row r="463" spans="1:4" s="292" customFormat="1" ht="17.399999999999999" customHeight="1" x14ac:dyDescent="0.2">
      <c r="A463" s="290">
        <v>45</v>
      </c>
      <c r="B463" s="60"/>
      <c r="C463" s="120"/>
      <c r="D463" s="98"/>
    </row>
    <row r="464" spans="1:4" s="292" customFormat="1" ht="17.399999999999999" customHeight="1" x14ac:dyDescent="0.2">
      <c r="A464" s="290">
        <v>46</v>
      </c>
      <c r="B464" s="60"/>
      <c r="C464" s="120"/>
      <c r="D464" s="98"/>
    </row>
    <row r="465" spans="1:4" s="292" customFormat="1" ht="17.399999999999999" customHeight="1" x14ac:dyDescent="0.2">
      <c r="A465" s="290">
        <v>47</v>
      </c>
      <c r="B465" s="60"/>
      <c r="C465" s="120"/>
      <c r="D465" s="98"/>
    </row>
    <row r="466" spans="1:4" s="292" customFormat="1" ht="17.399999999999999" customHeight="1" x14ac:dyDescent="0.2">
      <c r="A466" s="290">
        <v>48</v>
      </c>
      <c r="B466" s="60"/>
      <c r="C466" s="120"/>
      <c r="D466" s="98"/>
    </row>
    <row r="467" spans="1:4" s="292" customFormat="1" ht="17.399999999999999" customHeight="1" x14ac:dyDescent="0.2">
      <c r="A467" s="290">
        <v>49</v>
      </c>
      <c r="B467" s="60"/>
      <c r="C467" s="120"/>
      <c r="D467" s="98"/>
    </row>
    <row r="468" spans="1:4" s="292" customFormat="1" ht="17.399999999999999" customHeight="1" x14ac:dyDescent="0.2">
      <c r="A468" s="290">
        <v>50</v>
      </c>
      <c r="B468" s="60"/>
      <c r="C468" s="120"/>
      <c r="D468" s="98"/>
    </row>
    <row r="469" spans="1:4" s="292" customFormat="1" ht="17.399999999999999" customHeight="1" x14ac:dyDescent="0.2">
      <c r="A469" s="290">
        <v>51</v>
      </c>
      <c r="B469" s="60"/>
      <c r="C469" s="120"/>
      <c r="D469" s="98"/>
    </row>
    <row r="470" spans="1:4" s="292" customFormat="1" ht="17.399999999999999" customHeight="1" x14ac:dyDescent="0.2">
      <c r="A470" s="290">
        <v>52</v>
      </c>
      <c r="B470" s="60"/>
      <c r="C470" s="120"/>
      <c r="D470" s="98"/>
    </row>
    <row r="471" spans="1:4" s="292" customFormat="1" ht="17.399999999999999" customHeight="1" x14ac:dyDescent="0.2">
      <c r="A471" s="290">
        <v>53</v>
      </c>
      <c r="B471" s="60"/>
      <c r="C471" s="120"/>
      <c r="D471" s="98"/>
    </row>
    <row r="472" spans="1:4" s="292" customFormat="1" ht="17.399999999999999" customHeight="1" x14ac:dyDescent="0.2">
      <c r="A472" s="290">
        <v>54</v>
      </c>
      <c r="B472" s="60"/>
      <c r="C472" s="120"/>
      <c r="D472" s="98"/>
    </row>
    <row r="473" spans="1:4" s="292" customFormat="1" ht="17.399999999999999" customHeight="1" x14ac:dyDescent="0.2">
      <c r="A473" s="290">
        <v>55</v>
      </c>
      <c r="B473" s="60"/>
      <c r="C473" s="120"/>
      <c r="D473" s="98"/>
    </row>
    <row r="474" spans="1:4" s="292" customFormat="1" ht="17.399999999999999" customHeight="1" x14ac:dyDescent="0.2">
      <c r="A474" s="290">
        <v>56</v>
      </c>
      <c r="B474" s="60"/>
      <c r="C474" s="120"/>
      <c r="D474" s="98"/>
    </row>
    <row r="475" spans="1:4" s="292" customFormat="1" ht="17.399999999999999" customHeight="1" x14ac:dyDescent="0.2">
      <c r="A475" s="290">
        <v>57</v>
      </c>
      <c r="B475" s="60"/>
      <c r="C475" s="120"/>
      <c r="D475" s="98"/>
    </row>
    <row r="476" spans="1:4" s="292" customFormat="1" ht="17.399999999999999" customHeight="1" x14ac:dyDescent="0.2">
      <c r="A476" s="290">
        <v>58</v>
      </c>
      <c r="B476" s="60"/>
      <c r="C476" s="120"/>
      <c r="D476" s="98"/>
    </row>
    <row r="477" spans="1:4" s="292" customFormat="1" ht="17.399999999999999" customHeight="1" x14ac:dyDescent="0.2">
      <c r="A477" s="290">
        <v>59</v>
      </c>
      <c r="B477" s="60"/>
      <c r="C477" s="120"/>
      <c r="D477" s="98"/>
    </row>
    <row r="478" spans="1:4" s="292" customFormat="1" ht="17.399999999999999" customHeight="1" thickBot="1" x14ac:dyDescent="0.25">
      <c r="A478" s="290">
        <v>60</v>
      </c>
      <c r="B478" s="60"/>
      <c r="C478" s="120"/>
      <c r="D478" s="98"/>
    </row>
    <row r="479" spans="1:4" s="292" customFormat="1" ht="17.399999999999999" customHeight="1" thickBot="1" x14ac:dyDescent="0.25">
      <c r="A479" s="510" t="s">
        <v>15</v>
      </c>
      <c r="B479" s="511"/>
      <c r="C479" s="511"/>
      <c r="D479" s="62">
        <f>SUM(D419:D478)</f>
        <v>0</v>
      </c>
    </row>
    <row r="480" spans="1:4" ht="51.6" customHeight="1" x14ac:dyDescent="0.2">
      <c r="B480" s="508"/>
      <c r="C480" s="508"/>
      <c r="D480" s="509"/>
    </row>
  </sheetData>
  <sheetProtection password="CC3D"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formula1>$L$332:$L$333</formula1>
    </dataValidation>
    <dataValidation type="list" allowBlank="1" showInputMessage="1" showErrorMessage="1" sqref="E14:E213 D332:D411">
      <formula1>$J$331</formula1>
    </dataValidation>
    <dataValidation type="list" allowBlank="1" showInputMessage="1" showErrorMessage="1" sqref="C14:C213 C220:C319">
      <formula1>"介護職員"</formula1>
    </dataValidation>
    <dataValidation type="list" allowBlank="1" showInputMessage="1" showErrorMessage="1" sqref="D14:D213 D220:D319">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rowBreaks count="2" manualBreakCount="2">
    <brk id="214" max="4" man="1"/>
    <brk id="413"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N25"/>
  <sheetViews>
    <sheetView showGridLines="0" view="pageBreakPreview" zoomScaleNormal="100" workbookViewId="0"/>
  </sheetViews>
  <sheetFormatPr defaultColWidth="9" defaultRowHeight="13.2" x14ac:dyDescent="0.2"/>
  <cols>
    <col min="1" max="20" width="2.44140625" style="164" customWidth="1"/>
    <col min="21" max="21" width="3.21875" style="164" customWidth="1"/>
    <col min="22" max="23" width="2.44140625" style="164" customWidth="1"/>
    <col min="24" max="33" width="2.77734375" style="164" customWidth="1"/>
    <col min="34" max="35" width="2.44140625" style="164" customWidth="1"/>
    <col min="36" max="36" width="13.88671875" style="164" hidden="1" customWidth="1"/>
    <col min="37" max="38" width="0" style="164" hidden="1" customWidth="1"/>
    <col min="39" max="16384" width="9" style="164"/>
  </cols>
  <sheetData>
    <row r="1" spans="2:40" ht="13.8" thickBot="1" x14ac:dyDescent="0.25"/>
    <row r="2" spans="2:40" ht="15" customHeight="1" x14ac:dyDescent="0.2">
      <c r="B2" s="546" t="s">
        <v>404</v>
      </c>
      <c r="C2" s="547"/>
      <c r="D2" s="547"/>
      <c r="E2" s="547"/>
      <c r="F2" s="547"/>
      <c r="G2" s="547"/>
      <c r="H2" s="547"/>
      <c r="I2" s="547"/>
      <c r="J2" s="547"/>
      <c r="K2" s="547"/>
      <c r="L2" s="548"/>
      <c r="R2" s="294" t="s">
        <v>405</v>
      </c>
      <c r="S2" s="295"/>
      <c r="T2" s="295"/>
      <c r="U2" s="295"/>
      <c r="V2" s="295"/>
      <c r="W2" s="295"/>
      <c r="X2" s="295"/>
      <c r="Y2" s="295"/>
      <c r="Z2" s="295"/>
      <c r="AA2" s="295"/>
      <c r="AB2" s="295"/>
      <c r="AC2" s="295"/>
      <c r="AD2" s="295"/>
      <c r="AE2" s="295"/>
      <c r="AF2" s="295"/>
      <c r="AG2" s="296"/>
      <c r="AH2" s="300"/>
    </row>
    <row r="3" spans="2:40" ht="15" customHeight="1" thickBot="1" x14ac:dyDescent="0.25">
      <c r="B3" s="549"/>
      <c r="C3" s="550"/>
      <c r="D3" s="550"/>
      <c r="E3" s="550"/>
      <c r="F3" s="550"/>
      <c r="G3" s="550"/>
      <c r="H3" s="550"/>
      <c r="I3" s="550"/>
      <c r="J3" s="550"/>
      <c r="K3" s="550"/>
      <c r="L3" s="551"/>
      <c r="R3" s="297" t="s">
        <v>406</v>
      </c>
      <c r="S3" s="298"/>
      <c r="T3" s="298"/>
      <c r="U3" s="298"/>
      <c r="V3" s="298"/>
      <c r="W3" s="298"/>
      <c r="X3" s="298"/>
      <c r="Y3" s="298"/>
      <c r="Z3" s="298"/>
      <c r="AA3" s="298"/>
      <c r="AB3" s="298"/>
      <c r="AC3" s="298"/>
      <c r="AD3" s="298"/>
      <c r="AE3" s="298"/>
      <c r="AF3" s="298"/>
      <c r="AG3" s="296"/>
      <c r="AH3" s="300"/>
    </row>
    <row r="4" spans="2:40" ht="13.5" customHeight="1" thickBot="1" x14ac:dyDescent="0.25">
      <c r="B4" s="552"/>
      <c r="C4" s="553"/>
      <c r="D4" s="553"/>
      <c r="E4" s="553"/>
      <c r="F4" s="553"/>
      <c r="G4" s="553"/>
      <c r="H4" s="553"/>
      <c r="I4" s="553"/>
      <c r="J4" s="553"/>
      <c r="K4" s="553"/>
      <c r="L4" s="554"/>
      <c r="T4" s="299"/>
      <c r="U4" s="300"/>
      <c r="V4" s="300"/>
      <c r="W4" s="300"/>
      <c r="X4" s="300"/>
      <c r="Y4" s="300"/>
      <c r="Z4" s="300"/>
      <c r="AA4" s="300"/>
      <c r="AB4" s="300"/>
      <c r="AC4" s="300"/>
      <c r="AD4" s="300"/>
      <c r="AE4" s="300"/>
      <c r="AF4" s="300"/>
      <c r="AG4" s="300"/>
      <c r="AH4" s="300"/>
      <c r="AI4" s="300"/>
    </row>
    <row r="5" spans="2:40" x14ac:dyDescent="0.2">
      <c r="AC5" s="300"/>
      <c r="AD5" s="300"/>
      <c r="AE5" s="300"/>
      <c r="AF5" s="300"/>
      <c r="AG5" s="300"/>
      <c r="AH5" s="300"/>
      <c r="AI5" s="300"/>
      <c r="AJ5" s="305"/>
      <c r="AK5" s="305"/>
      <c r="AL5" s="305"/>
      <c r="AM5" s="305"/>
      <c r="AN5" s="305"/>
    </row>
    <row r="6" spans="2:40" ht="13.5" customHeight="1" x14ac:dyDescent="0.2">
      <c r="B6" s="555" t="s">
        <v>229</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K6" s="164" t="s">
        <v>289</v>
      </c>
    </row>
    <row r="7" spans="2:40"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K7" s="164" t="s">
        <v>290</v>
      </c>
    </row>
    <row r="9" spans="2:40" ht="13.8" thickBot="1" x14ac:dyDescent="0.25">
      <c r="B9" s="164" t="s">
        <v>407</v>
      </c>
    </row>
    <row r="10" spans="2:40" ht="72" customHeight="1" thickTop="1" thickBot="1" x14ac:dyDescent="0.25">
      <c r="B10" s="598" t="s">
        <v>388</v>
      </c>
      <c r="C10" s="599"/>
      <c r="D10" s="599"/>
      <c r="E10" s="599"/>
      <c r="F10" s="599"/>
      <c r="G10" s="599"/>
      <c r="H10" s="599"/>
      <c r="I10" s="599"/>
      <c r="J10" s="599"/>
      <c r="K10" s="599"/>
      <c r="L10" s="599"/>
      <c r="M10" s="599"/>
      <c r="N10" s="599"/>
      <c r="O10" s="599"/>
      <c r="P10" s="599"/>
      <c r="Q10" s="599"/>
      <c r="R10" s="599"/>
      <c r="S10" s="599"/>
      <c r="T10" s="599"/>
      <c r="U10" s="599"/>
      <c r="V10" s="599"/>
      <c r="W10" s="600"/>
      <c r="X10" s="601"/>
      <c r="Y10" s="602"/>
      <c r="Z10" s="602"/>
      <c r="AA10" s="602"/>
      <c r="AB10" s="602"/>
      <c r="AC10" s="602"/>
      <c r="AD10" s="602"/>
      <c r="AE10" s="602"/>
      <c r="AF10" s="602"/>
      <c r="AG10" s="603"/>
      <c r="AJ10" s="380" t="s">
        <v>291</v>
      </c>
      <c r="AK10" s="380" t="s">
        <v>292</v>
      </c>
      <c r="AL10" s="380"/>
    </row>
    <row r="11" spans="2:40" ht="72" customHeight="1" thickTop="1" thickBot="1" x14ac:dyDescent="0.25">
      <c r="B11" s="604" t="s">
        <v>387</v>
      </c>
      <c r="C11" s="605"/>
      <c r="D11" s="605"/>
      <c r="E11" s="605"/>
      <c r="F11" s="605"/>
      <c r="G11" s="605"/>
      <c r="H11" s="605"/>
      <c r="I11" s="605"/>
      <c r="J11" s="605"/>
      <c r="K11" s="605"/>
      <c r="L11" s="605"/>
      <c r="M11" s="605"/>
      <c r="N11" s="605"/>
      <c r="O11" s="605"/>
      <c r="P11" s="605"/>
      <c r="Q11" s="605"/>
      <c r="R11" s="605"/>
      <c r="S11" s="605"/>
      <c r="T11" s="605"/>
      <c r="U11" s="605"/>
      <c r="V11" s="605"/>
      <c r="W11" s="605"/>
      <c r="X11" s="601"/>
      <c r="Y11" s="602"/>
      <c r="Z11" s="602"/>
      <c r="AA11" s="602"/>
      <c r="AB11" s="602"/>
      <c r="AC11" s="602"/>
      <c r="AD11" s="602"/>
      <c r="AE11" s="602"/>
      <c r="AF11" s="602"/>
      <c r="AG11" s="603"/>
      <c r="AJ11" s="380" t="s">
        <v>294</v>
      </c>
      <c r="AK11" s="380" t="s">
        <v>293</v>
      </c>
      <c r="AL11" s="380"/>
    </row>
    <row r="12" spans="2:40" ht="40.5" customHeight="1" thickTop="1" x14ac:dyDescent="0.2">
      <c r="B12" s="767" t="s">
        <v>16</v>
      </c>
      <c r="C12" s="768"/>
      <c r="D12" s="768"/>
      <c r="E12" s="768"/>
      <c r="F12" s="768"/>
      <c r="G12" s="768"/>
      <c r="H12" s="768"/>
      <c r="I12" s="768"/>
      <c r="J12" s="768"/>
      <c r="K12" s="768"/>
      <c r="L12" s="768"/>
      <c r="M12" s="768"/>
      <c r="N12" s="768"/>
      <c r="O12" s="768"/>
      <c r="P12" s="768"/>
      <c r="Q12" s="768"/>
      <c r="R12" s="768"/>
      <c r="S12" s="768"/>
      <c r="T12" s="768"/>
      <c r="U12" s="768"/>
      <c r="V12" s="768"/>
      <c r="W12" s="768"/>
      <c r="X12" s="769" t="str">
        <f>IF(AND(X10="受けている",X11="備蓄している/訓練を実施している"),"算定可","算定不可")</f>
        <v>算定不可</v>
      </c>
      <c r="Y12" s="770"/>
      <c r="Z12" s="770"/>
      <c r="AA12" s="770"/>
      <c r="AB12" s="770"/>
      <c r="AC12" s="770"/>
      <c r="AD12" s="770"/>
      <c r="AE12" s="770"/>
      <c r="AF12" s="770"/>
      <c r="AG12" s="771"/>
      <c r="AJ12" s="380"/>
      <c r="AK12" s="380"/>
      <c r="AL12" s="380"/>
    </row>
    <row r="13" spans="2:40" ht="31.5" customHeight="1" thickBot="1" x14ac:dyDescent="0.25">
      <c r="B13" s="765" t="s">
        <v>17</v>
      </c>
      <c r="C13" s="766"/>
      <c r="D13" s="766"/>
      <c r="E13" s="766"/>
      <c r="F13" s="766"/>
      <c r="G13" s="766"/>
      <c r="H13" s="766"/>
      <c r="I13" s="766"/>
      <c r="J13" s="766"/>
      <c r="K13" s="593">
        <f>IF(X12="算定可",4,0)</f>
        <v>0</v>
      </c>
      <c r="L13" s="593"/>
      <c r="M13" s="593"/>
      <c r="N13" s="593"/>
      <c r="O13" s="593"/>
      <c r="P13" s="593"/>
      <c r="Q13" s="593"/>
      <c r="R13" s="593"/>
      <c r="S13" s="593"/>
      <c r="T13" s="593"/>
      <c r="U13" s="593"/>
      <c r="V13" s="593"/>
      <c r="W13" s="593"/>
      <c r="X13" s="593"/>
      <c r="Y13" s="593"/>
      <c r="Z13" s="593"/>
      <c r="AA13" s="593"/>
      <c r="AB13" s="593"/>
      <c r="AC13" s="593"/>
      <c r="AD13" s="593"/>
      <c r="AE13" s="593"/>
      <c r="AF13" s="593"/>
      <c r="AG13" s="594"/>
    </row>
    <row r="14" spans="2:40" ht="37.5" customHeight="1" x14ac:dyDescent="0.2">
      <c r="B14" s="325"/>
      <c r="C14" s="325"/>
      <c r="D14" s="325"/>
      <c r="E14" s="325"/>
      <c r="F14" s="325"/>
      <c r="G14" s="325"/>
      <c r="H14" s="325"/>
      <c r="I14" s="325"/>
      <c r="J14" s="325"/>
      <c r="K14" s="325"/>
      <c r="L14" s="325"/>
      <c r="M14" s="325"/>
      <c r="N14" s="325"/>
      <c r="O14" s="325"/>
      <c r="P14" s="325"/>
      <c r="Q14" s="325"/>
      <c r="R14" s="325"/>
      <c r="S14" s="325"/>
      <c r="T14" s="325"/>
      <c r="U14" s="325"/>
      <c r="V14" s="325"/>
      <c r="W14" s="325"/>
      <c r="X14" s="376"/>
      <c r="Y14" s="376"/>
      <c r="Z14" s="376"/>
      <c r="AA14" s="376"/>
      <c r="AB14" s="376"/>
      <c r="AC14" s="376"/>
      <c r="AD14" s="376"/>
      <c r="AE14" s="376"/>
      <c r="AF14" s="376"/>
      <c r="AG14" s="376"/>
    </row>
    <row r="15" spans="2:40" x14ac:dyDescent="0.2">
      <c r="B15" s="164" t="s">
        <v>29</v>
      </c>
    </row>
    <row r="16" spans="2:40" x14ac:dyDescent="0.2">
      <c r="C16" s="164" t="s">
        <v>0</v>
      </c>
      <c r="E16" s="164" t="s">
        <v>5</v>
      </c>
    </row>
    <row r="17" spans="2:34" x14ac:dyDescent="0.2">
      <c r="C17" s="164" t="s">
        <v>0</v>
      </c>
      <c r="E17" s="164" t="s">
        <v>38</v>
      </c>
    </row>
    <row r="18" spans="2:34" x14ac:dyDescent="0.2">
      <c r="D18" s="164" t="s">
        <v>61</v>
      </c>
    </row>
    <row r="19" spans="2:34" x14ac:dyDescent="0.2">
      <c r="D19" s="164" t="s">
        <v>59</v>
      </c>
    </row>
    <row r="20" spans="2:34" x14ac:dyDescent="0.2">
      <c r="C20" s="164" t="s">
        <v>0</v>
      </c>
      <c r="E20" s="164" t="s">
        <v>39</v>
      </c>
    </row>
    <row r="21" spans="2:34" x14ac:dyDescent="0.2">
      <c r="D21" s="164" t="s">
        <v>48</v>
      </c>
    </row>
    <row r="22" spans="2:34" ht="13.8" thickBot="1" x14ac:dyDescent="0.25"/>
    <row r="23" spans="2:34" ht="30" customHeight="1" x14ac:dyDescent="0.2">
      <c r="B23" s="334" t="s">
        <v>217</v>
      </c>
      <c r="C23" s="335"/>
      <c r="D23" s="335"/>
      <c r="E23" s="335"/>
      <c r="F23" s="335"/>
      <c r="G23" s="335"/>
      <c r="H23" s="335"/>
      <c r="I23" s="335"/>
      <c r="J23" s="335"/>
      <c r="K23" s="335"/>
      <c r="L23" s="335"/>
      <c r="M23" s="335"/>
      <c r="N23" s="335"/>
      <c r="O23" s="335"/>
      <c r="P23" s="335"/>
      <c r="Q23" s="335"/>
      <c r="R23" s="335"/>
      <c r="S23" s="335"/>
      <c r="T23" s="335"/>
      <c r="U23" s="335"/>
      <c r="V23" s="336"/>
      <c r="W23" s="336"/>
      <c r="X23" s="336"/>
      <c r="Y23" s="336"/>
      <c r="Z23" s="336"/>
      <c r="AA23" s="336"/>
      <c r="AB23" s="336"/>
      <c r="AC23" s="336"/>
      <c r="AD23" s="336"/>
      <c r="AE23" s="336"/>
      <c r="AF23" s="336"/>
      <c r="AG23" s="337"/>
      <c r="AH23" s="338"/>
    </row>
    <row r="24" spans="2:34" ht="30" customHeight="1" x14ac:dyDescent="0.2">
      <c r="B24" s="347"/>
      <c r="C24" s="348" t="s">
        <v>239</v>
      </c>
      <c r="D24" s="348"/>
      <c r="E24" s="348" t="s">
        <v>240</v>
      </c>
      <c r="F24" s="348"/>
      <c r="G24" s="348"/>
      <c r="H24" s="348"/>
      <c r="I24" s="348"/>
      <c r="J24" s="348"/>
      <c r="K24" s="348"/>
      <c r="L24" s="348"/>
      <c r="M24" s="348"/>
      <c r="N24" s="348"/>
      <c r="O24" s="348"/>
      <c r="P24" s="348"/>
      <c r="Q24" s="348"/>
      <c r="R24" s="348"/>
      <c r="S24" s="348"/>
      <c r="T24" s="348"/>
      <c r="U24" s="348"/>
      <c r="V24" s="349"/>
      <c r="W24" s="349"/>
      <c r="X24" s="349"/>
      <c r="Y24" s="349"/>
      <c r="Z24" s="349"/>
      <c r="AA24" s="349"/>
      <c r="AB24" s="349"/>
      <c r="AC24" s="349"/>
      <c r="AD24" s="349"/>
      <c r="AE24" s="349"/>
      <c r="AF24" s="349"/>
      <c r="AG24" s="350"/>
      <c r="AH24" s="338"/>
    </row>
    <row r="25" spans="2:34" ht="30" customHeight="1" thickBot="1" x14ac:dyDescent="0.25">
      <c r="B25" s="339"/>
      <c r="C25" s="340"/>
      <c r="D25" s="340"/>
      <c r="E25" s="340" t="s">
        <v>241</v>
      </c>
      <c r="F25" s="340"/>
      <c r="G25" s="340"/>
      <c r="H25" s="340"/>
      <c r="I25" s="340"/>
      <c r="J25" s="340"/>
      <c r="K25" s="340"/>
      <c r="L25" s="340"/>
      <c r="M25" s="340"/>
      <c r="N25" s="340"/>
      <c r="O25" s="340"/>
      <c r="P25" s="340"/>
      <c r="Q25" s="340"/>
      <c r="R25" s="340"/>
      <c r="S25" s="340"/>
      <c r="T25" s="340"/>
      <c r="U25" s="340"/>
      <c r="V25" s="351"/>
      <c r="W25" s="351"/>
      <c r="X25" s="351"/>
      <c r="Y25" s="351"/>
      <c r="Z25" s="351"/>
      <c r="AA25" s="351"/>
      <c r="AB25" s="351"/>
      <c r="AC25" s="351"/>
      <c r="AD25" s="351"/>
      <c r="AE25" s="351"/>
      <c r="AF25" s="351"/>
      <c r="AG25" s="352"/>
      <c r="AH25" s="338"/>
    </row>
  </sheetData>
  <sheetProtection password="CC3D" sheet="1" selectLockedCells="1"/>
  <mergeCells count="10">
    <mergeCell ref="B2:L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formula1>$AJ$10:$AK$10</formula1>
    </dataValidation>
    <dataValidation type="list" allowBlank="1" showInputMessage="1" showErrorMessage="1" sqref="X11:AG11">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heetViews>
  <sheetFormatPr defaultColWidth="9" defaultRowHeight="13.2" x14ac:dyDescent="0.2"/>
  <cols>
    <col min="1" max="34" width="2.44140625" style="164" customWidth="1"/>
    <col min="35" max="16384" width="9" style="164"/>
  </cols>
  <sheetData>
    <row r="1" spans="2:34" ht="13.8" thickBot="1" x14ac:dyDescent="0.25"/>
    <row r="2" spans="2:34" ht="15" customHeight="1" x14ac:dyDescent="0.2">
      <c r="B2" s="546" t="s">
        <v>396</v>
      </c>
      <c r="C2" s="547"/>
      <c r="D2" s="547"/>
      <c r="E2" s="547"/>
      <c r="F2" s="547"/>
      <c r="G2" s="547"/>
      <c r="H2" s="547"/>
      <c r="I2" s="547"/>
      <c r="J2" s="547"/>
      <c r="K2" s="547"/>
      <c r="L2" s="547"/>
      <c r="M2" s="548"/>
      <c r="O2" s="300"/>
      <c r="P2" s="300"/>
      <c r="Q2" s="342"/>
      <c r="R2" s="294" t="s">
        <v>397</v>
      </c>
      <c r="S2" s="295"/>
      <c r="T2" s="295"/>
      <c r="U2" s="295"/>
      <c r="V2" s="295"/>
      <c r="W2" s="295"/>
      <c r="X2" s="295"/>
      <c r="Y2" s="295"/>
      <c r="Z2" s="295"/>
      <c r="AA2" s="295"/>
      <c r="AB2" s="295"/>
      <c r="AC2" s="295"/>
      <c r="AD2" s="295"/>
      <c r="AE2" s="295"/>
      <c r="AF2" s="295"/>
      <c r="AG2" s="306"/>
    </row>
    <row r="3" spans="2:34" ht="15" customHeight="1" thickBot="1" x14ac:dyDescent="0.25">
      <c r="B3" s="549"/>
      <c r="C3" s="550"/>
      <c r="D3" s="550"/>
      <c r="E3" s="550"/>
      <c r="F3" s="550"/>
      <c r="G3" s="550"/>
      <c r="H3" s="550"/>
      <c r="I3" s="550"/>
      <c r="J3" s="550"/>
      <c r="K3" s="550"/>
      <c r="L3" s="550"/>
      <c r="M3" s="551"/>
      <c r="O3" s="300"/>
      <c r="P3" s="300"/>
      <c r="Q3" s="342"/>
      <c r="R3" s="370" t="s">
        <v>398</v>
      </c>
      <c r="S3" s="300"/>
      <c r="T3" s="300"/>
      <c r="U3" s="300"/>
      <c r="V3" s="300"/>
      <c r="W3" s="300"/>
      <c r="X3" s="300"/>
      <c r="Y3" s="300"/>
      <c r="Z3" s="300"/>
      <c r="AA3" s="300"/>
      <c r="AB3" s="300"/>
      <c r="AC3" s="300"/>
      <c r="AD3" s="300"/>
      <c r="AE3" s="300"/>
      <c r="AF3" s="300"/>
      <c r="AG3" s="342"/>
    </row>
    <row r="4" spans="2:34" ht="13.5" customHeight="1" thickBot="1" x14ac:dyDescent="0.25">
      <c r="B4" s="552"/>
      <c r="C4" s="553"/>
      <c r="D4" s="553"/>
      <c r="E4" s="553"/>
      <c r="F4" s="553"/>
      <c r="G4" s="553"/>
      <c r="H4" s="553"/>
      <c r="I4" s="553"/>
      <c r="J4" s="553"/>
      <c r="K4" s="553"/>
      <c r="L4" s="553"/>
      <c r="M4" s="554"/>
      <c r="O4" s="371"/>
      <c r="P4" s="300"/>
      <c r="Q4" s="300"/>
      <c r="R4" s="295"/>
      <c r="S4" s="295"/>
      <c r="T4" s="295"/>
      <c r="U4" s="295"/>
      <c r="V4" s="295"/>
      <c r="W4" s="295"/>
      <c r="X4" s="295"/>
      <c r="Y4" s="295"/>
      <c r="Z4" s="295"/>
      <c r="AA4" s="295"/>
      <c r="AB4" s="295"/>
      <c r="AC4" s="295"/>
      <c r="AD4" s="295"/>
      <c r="AE4" s="295"/>
      <c r="AF4" s="295"/>
      <c r="AG4" s="295"/>
    </row>
    <row r="6" spans="2:34" ht="13.5" customHeight="1" x14ac:dyDescent="0.2">
      <c r="B6" s="555" t="s">
        <v>86</v>
      </c>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row>
    <row r="7" spans="2:34" ht="13.5" customHeight="1" x14ac:dyDescent="0.2">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row>
    <row r="9" spans="2:34" ht="13.8" thickBot="1" x14ac:dyDescent="0.25">
      <c r="B9" s="164" t="s">
        <v>394</v>
      </c>
    </row>
    <row r="10" spans="2:34" ht="45" customHeight="1" thickTop="1" thickBot="1" x14ac:dyDescent="0.25">
      <c r="B10" s="772" t="s">
        <v>302</v>
      </c>
      <c r="C10" s="773"/>
      <c r="D10" s="773"/>
      <c r="E10" s="773"/>
      <c r="F10" s="773"/>
      <c r="G10" s="773"/>
      <c r="H10" s="773"/>
      <c r="I10" s="773"/>
      <c r="J10" s="773"/>
      <c r="K10" s="773"/>
      <c r="L10" s="773"/>
      <c r="M10" s="773"/>
      <c r="N10" s="773"/>
      <c r="O10" s="773"/>
      <c r="P10" s="773"/>
      <c r="Q10" s="773"/>
      <c r="R10" s="773"/>
      <c r="S10" s="773"/>
      <c r="T10" s="773"/>
      <c r="U10" s="773"/>
      <c r="V10" s="773"/>
      <c r="W10" s="774"/>
      <c r="X10" s="635"/>
      <c r="Y10" s="636"/>
      <c r="Z10" s="636"/>
      <c r="AA10" s="636"/>
      <c r="AB10" s="636"/>
      <c r="AC10" s="636"/>
      <c r="AD10" s="685"/>
      <c r="AE10" s="686" t="s">
        <v>128</v>
      </c>
      <c r="AF10" s="686"/>
      <c r="AG10" s="687"/>
      <c r="AH10" s="372"/>
    </row>
    <row r="11" spans="2:34" ht="45" customHeight="1" thickTop="1" x14ac:dyDescent="0.2">
      <c r="B11" s="688" t="s">
        <v>16</v>
      </c>
      <c r="C11" s="689"/>
      <c r="D11" s="689"/>
      <c r="E11" s="689"/>
      <c r="F11" s="689"/>
      <c r="G11" s="689"/>
      <c r="H11" s="689"/>
      <c r="I11" s="689"/>
      <c r="J11" s="689"/>
      <c r="K11" s="689"/>
      <c r="L11" s="689"/>
      <c r="M11" s="689"/>
      <c r="N11" s="689"/>
      <c r="O11" s="689"/>
      <c r="P11" s="689"/>
      <c r="Q11" s="689"/>
      <c r="R11" s="689"/>
      <c r="S11" s="689"/>
      <c r="T11" s="689"/>
      <c r="U11" s="689"/>
      <c r="V11" s="689"/>
      <c r="W11" s="690"/>
      <c r="X11" s="691" t="str">
        <f>IF(X10&gt;=1,"算定可","算定不可")</f>
        <v>算定不可</v>
      </c>
      <c r="Y11" s="691"/>
      <c r="Z11" s="691"/>
      <c r="AA11" s="691"/>
      <c r="AB11" s="691"/>
      <c r="AC11" s="691"/>
      <c r="AD11" s="691"/>
      <c r="AE11" s="691"/>
      <c r="AF11" s="691"/>
      <c r="AG11" s="692"/>
    </row>
    <row r="12" spans="2:34" ht="45" customHeight="1" thickBot="1" x14ac:dyDescent="0.25">
      <c r="B12" s="539" t="s">
        <v>17</v>
      </c>
      <c r="C12" s="540"/>
      <c r="D12" s="540"/>
      <c r="E12" s="540"/>
      <c r="F12" s="540"/>
      <c r="G12" s="540"/>
      <c r="H12" s="540"/>
      <c r="I12" s="540"/>
      <c r="J12" s="540"/>
      <c r="K12" s="540"/>
      <c r="L12" s="540"/>
      <c r="M12" s="540"/>
      <c r="N12" s="540"/>
      <c r="O12" s="540"/>
      <c r="P12" s="540"/>
      <c r="Q12" s="540"/>
      <c r="R12" s="540"/>
      <c r="S12" s="540"/>
      <c r="T12" s="540"/>
      <c r="U12" s="540"/>
      <c r="V12" s="540"/>
      <c r="W12" s="540"/>
      <c r="X12" s="531">
        <f>IF(施設区分!Q13&gt;=70,IF(X10&gt;0,2,0),IF(X10&gt;0,4,0))</f>
        <v>0</v>
      </c>
      <c r="Y12" s="532"/>
      <c r="Z12" s="532"/>
      <c r="AA12" s="532"/>
      <c r="AB12" s="532"/>
      <c r="AC12" s="532"/>
      <c r="AD12" s="532"/>
      <c r="AE12" s="532"/>
      <c r="AF12" s="532"/>
      <c r="AG12" s="533"/>
    </row>
    <row r="14" spans="2:34" x14ac:dyDescent="0.2">
      <c r="B14" s="164" t="s">
        <v>29</v>
      </c>
    </row>
    <row r="15" spans="2:34" x14ac:dyDescent="0.2">
      <c r="C15" s="164" t="s">
        <v>45</v>
      </c>
      <c r="E15" s="164" t="s">
        <v>6</v>
      </c>
    </row>
    <row r="16" spans="2:34" x14ac:dyDescent="0.2">
      <c r="C16" s="164" t="s">
        <v>52</v>
      </c>
      <c r="E16" s="164" t="s">
        <v>395</v>
      </c>
    </row>
    <row r="17" spans="2:34" x14ac:dyDescent="0.2">
      <c r="D17" s="164" t="s">
        <v>53</v>
      </c>
    </row>
    <row r="18" spans="2:34" ht="13.8" thickBot="1" x14ac:dyDescent="0.25"/>
    <row r="19" spans="2:34"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4" ht="30" customHeight="1" thickBot="1" x14ac:dyDescent="0.25">
      <c r="B20" s="339"/>
      <c r="C20" s="340" t="s">
        <v>155</v>
      </c>
      <c r="D20" s="340"/>
      <c r="E20" s="340" t="s">
        <v>224</v>
      </c>
      <c r="F20" s="340"/>
      <c r="G20" s="340"/>
      <c r="H20" s="340"/>
      <c r="I20" s="340"/>
      <c r="J20" s="340"/>
      <c r="K20" s="340"/>
      <c r="L20" s="340"/>
      <c r="M20" s="340"/>
      <c r="N20" s="340"/>
      <c r="O20" s="340"/>
      <c r="P20" s="340"/>
      <c r="Q20" s="340"/>
      <c r="R20" s="340"/>
      <c r="S20" s="340"/>
      <c r="T20" s="340"/>
      <c r="U20" s="340"/>
      <c r="V20" s="351"/>
      <c r="W20" s="351"/>
      <c r="X20" s="351"/>
      <c r="Y20" s="351"/>
      <c r="Z20" s="351"/>
      <c r="AA20" s="351"/>
      <c r="AB20" s="351"/>
      <c r="AC20" s="351"/>
      <c r="AD20" s="351"/>
      <c r="AE20" s="351"/>
      <c r="AF20" s="351"/>
      <c r="AG20" s="352"/>
      <c r="AH20" s="338"/>
    </row>
    <row r="27" spans="2:34" x14ac:dyDescent="0.2">
      <c r="V27" s="305"/>
      <c r="W27" s="305"/>
      <c r="X27" s="305"/>
      <c r="Y27" s="305"/>
      <c r="Z27" s="305"/>
      <c r="AA27" s="305"/>
      <c r="AB27" s="305"/>
      <c r="AC27" s="305"/>
      <c r="AD27" s="305"/>
      <c r="AE27" s="305"/>
      <c r="AF27" s="305"/>
    </row>
    <row r="28" spans="2:34" x14ac:dyDescent="0.2">
      <c r="V28" s="305"/>
      <c r="W28" s="305"/>
      <c r="X28" s="305"/>
      <c r="Y28" s="305"/>
      <c r="Z28" s="305"/>
      <c r="AA28" s="305"/>
      <c r="AB28" s="305"/>
      <c r="AC28" s="305"/>
      <c r="AD28" s="305"/>
      <c r="AE28" s="305"/>
      <c r="AF28" s="305"/>
    </row>
    <row r="29" spans="2:34" x14ac:dyDescent="0.2">
      <c r="V29" s="305"/>
      <c r="W29" s="305"/>
      <c r="X29" s="305"/>
      <c r="Y29" s="305"/>
      <c r="Z29" s="305"/>
      <c r="AA29" s="305"/>
      <c r="AB29" s="305"/>
      <c r="AC29" s="305"/>
      <c r="AD29" s="305"/>
      <c r="AE29" s="305"/>
      <c r="AF29" s="305"/>
    </row>
    <row r="30" spans="2:34" x14ac:dyDescent="0.2">
      <c r="V30" s="305"/>
      <c r="W30" s="305"/>
      <c r="X30" s="305"/>
      <c r="Y30" s="304" t="s">
        <v>36</v>
      </c>
      <c r="Z30" s="304" t="s">
        <v>37</v>
      </c>
      <c r="AA30" s="305"/>
      <c r="AB30" s="305"/>
      <c r="AC30" s="305"/>
      <c r="AD30" s="305"/>
      <c r="AE30" s="305"/>
      <c r="AF30" s="305"/>
    </row>
    <row r="31" spans="2:34" x14ac:dyDescent="0.2">
      <c r="V31" s="305"/>
      <c r="W31" s="305"/>
      <c r="X31" s="305"/>
      <c r="Y31" s="304"/>
      <c r="Z31" s="304"/>
      <c r="AA31" s="305"/>
      <c r="AB31" s="305"/>
      <c r="AC31" s="305"/>
      <c r="AD31" s="305"/>
      <c r="AE31" s="305"/>
      <c r="AF31" s="305"/>
    </row>
  </sheetData>
  <sheetProtection password="CC3D"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selection activeCell="B7" sqref="B7"/>
    </sheetView>
  </sheetViews>
  <sheetFormatPr defaultRowHeight="13.2" x14ac:dyDescent="0.2"/>
  <cols>
    <col min="1" max="1" width="4.6640625" style="28"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10" ht="22.95" customHeight="1" x14ac:dyDescent="0.2">
      <c r="B1" s="104" t="s">
        <v>384</v>
      </c>
      <c r="C1" s="37"/>
      <c r="D1" s="37"/>
    </row>
    <row r="2" spans="1:10" ht="21" customHeight="1" x14ac:dyDescent="0.2">
      <c r="B2" s="104" t="s">
        <v>129</v>
      </c>
      <c r="C2" s="38"/>
      <c r="D2" s="38"/>
    </row>
    <row r="3" spans="1:10" ht="37.200000000000003" customHeight="1" x14ac:dyDescent="0.2">
      <c r="B3" s="18"/>
      <c r="C3" s="18"/>
      <c r="D3" s="18"/>
    </row>
    <row r="4" spans="1:10" s="113" customFormat="1" ht="18" customHeight="1" x14ac:dyDescent="0.2">
      <c r="A4" s="778" t="s">
        <v>385</v>
      </c>
      <c r="B4" s="778"/>
      <c r="C4" s="778"/>
      <c r="D4" s="778"/>
      <c r="E4" s="778"/>
      <c r="F4" s="778"/>
    </row>
    <row r="5" spans="1:10" s="113" customFormat="1" ht="18" customHeight="1" thickBot="1" x14ac:dyDescent="0.25">
      <c r="A5" s="752"/>
      <c r="B5" s="752"/>
      <c r="C5" s="752"/>
      <c r="D5" s="752"/>
      <c r="E5" s="752"/>
      <c r="F5" s="752"/>
    </row>
    <row r="6" spans="1:10" s="76" customFormat="1" ht="36" customHeight="1" thickBot="1" x14ac:dyDescent="0.25">
      <c r="A6" s="74" t="s">
        <v>73</v>
      </c>
      <c r="B6" s="775" t="s">
        <v>130</v>
      </c>
      <c r="C6" s="776"/>
      <c r="D6" s="777"/>
      <c r="E6" s="75" t="s">
        <v>131</v>
      </c>
      <c r="F6" s="211" t="s">
        <v>132</v>
      </c>
    </row>
    <row r="7" spans="1:10" ht="94.95" customHeight="1" thickTop="1" x14ac:dyDescent="0.2">
      <c r="A7" s="29">
        <v>1</v>
      </c>
      <c r="B7" s="58"/>
      <c r="C7" s="26" t="s">
        <v>386</v>
      </c>
      <c r="D7" s="58"/>
      <c r="E7" s="50"/>
      <c r="F7" s="212"/>
    </row>
    <row r="8" spans="1:10" ht="94.95" customHeight="1" x14ac:dyDescent="0.2">
      <c r="A8" s="30">
        <v>2</v>
      </c>
      <c r="B8" s="34"/>
      <c r="C8" s="178" t="s">
        <v>386</v>
      </c>
      <c r="D8" s="34"/>
      <c r="E8" s="51"/>
      <c r="F8" s="213"/>
      <c r="J8" s="22"/>
    </row>
    <row r="9" spans="1:10" ht="94.95" customHeight="1" thickBot="1" x14ac:dyDescent="0.25">
      <c r="A9" s="39">
        <v>3</v>
      </c>
      <c r="B9" s="165"/>
      <c r="C9" s="179" t="s">
        <v>386</v>
      </c>
      <c r="D9" s="165"/>
      <c r="E9" s="214"/>
      <c r="F9" s="215"/>
    </row>
    <row r="10" spans="1:10" ht="18" customHeight="1" x14ac:dyDescent="0.2">
      <c r="A10" s="31"/>
      <c r="B10" s="18"/>
      <c r="C10" s="18"/>
      <c r="D10" s="18"/>
      <c r="E10" s="18"/>
      <c r="F10" s="18"/>
    </row>
    <row r="11" spans="1:10" x14ac:dyDescent="0.2">
      <c r="A11" s="31"/>
      <c r="B11" s="18"/>
      <c r="C11" s="18"/>
      <c r="D11" s="18"/>
      <c r="E11" s="18"/>
      <c r="F11" s="18"/>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AK9" sqref="AK9"/>
    </sheetView>
  </sheetViews>
  <sheetFormatPr defaultColWidth="9" defaultRowHeight="13.2" x14ac:dyDescent="0.2"/>
  <cols>
    <col min="1" max="22" width="2.44140625" style="164" customWidth="1"/>
    <col min="23" max="23" width="6.6640625" style="164" customWidth="1"/>
    <col min="24" max="28" width="2.44140625" style="164" customWidth="1"/>
    <col min="29" max="29" width="4.109375" style="164" customWidth="1"/>
    <col min="30" max="35" width="2.44140625" style="164" customWidth="1"/>
    <col min="36" max="16384" width="9" style="164"/>
  </cols>
  <sheetData>
    <row r="1" spans="2:52" ht="13.8" thickBot="1" x14ac:dyDescent="0.25"/>
    <row r="2" spans="2:52" ht="15" customHeight="1" x14ac:dyDescent="0.2">
      <c r="B2" s="546" t="s">
        <v>401</v>
      </c>
      <c r="C2" s="547"/>
      <c r="D2" s="547"/>
      <c r="E2" s="547"/>
      <c r="F2" s="547"/>
      <c r="G2" s="547"/>
      <c r="H2" s="547"/>
      <c r="I2" s="547"/>
      <c r="J2" s="547"/>
      <c r="K2" s="547"/>
      <c r="L2" s="547"/>
      <c r="M2" s="548"/>
      <c r="S2" s="294" t="s">
        <v>397</v>
      </c>
      <c r="T2" s="295"/>
      <c r="U2" s="295"/>
      <c r="V2" s="295"/>
      <c r="W2" s="295"/>
      <c r="X2" s="295"/>
      <c r="Y2" s="295"/>
      <c r="Z2" s="295"/>
      <c r="AA2" s="295"/>
      <c r="AB2" s="295"/>
      <c r="AC2" s="295"/>
      <c r="AD2" s="295"/>
      <c r="AE2" s="295"/>
      <c r="AF2" s="295"/>
      <c r="AG2" s="296"/>
      <c r="AH2" s="300"/>
    </row>
    <row r="3" spans="2:52" ht="15" customHeight="1" thickBot="1" x14ac:dyDescent="0.25">
      <c r="B3" s="549"/>
      <c r="C3" s="550"/>
      <c r="D3" s="550"/>
      <c r="E3" s="550"/>
      <c r="F3" s="550"/>
      <c r="G3" s="550"/>
      <c r="H3" s="550"/>
      <c r="I3" s="550"/>
      <c r="J3" s="550"/>
      <c r="K3" s="550"/>
      <c r="L3" s="550"/>
      <c r="M3" s="551"/>
      <c r="S3" s="297" t="s">
        <v>402</v>
      </c>
      <c r="T3" s="298"/>
      <c r="U3" s="298"/>
      <c r="V3" s="298"/>
      <c r="W3" s="298"/>
      <c r="X3" s="298"/>
      <c r="Y3" s="298"/>
      <c r="Z3" s="298"/>
      <c r="AA3" s="298"/>
      <c r="AB3" s="298"/>
      <c r="AC3" s="298"/>
      <c r="AD3" s="298"/>
      <c r="AE3" s="298"/>
      <c r="AF3" s="298"/>
      <c r="AG3" s="296"/>
      <c r="AH3" s="300"/>
    </row>
    <row r="4" spans="2:52" ht="13.5" customHeight="1" thickBot="1" x14ac:dyDescent="0.25">
      <c r="B4" s="552"/>
      <c r="C4" s="553"/>
      <c r="D4" s="553"/>
      <c r="E4" s="553"/>
      <c r="F4" s="553"/>
      <c r="G4" s="553"/>
      <c r="H4" s="553"/>
      <c r="I4" s="553"/>
      <c r="J4" s="553"/>
      <c r="K4" s="553"/>
      <c r="L4" s="553"/>
      <c r="M4" s="554"/>
      <c r="P4" s="299"/>
      <c r="Q4" s="300"/>
      <c r="R4" s="300"/>
      <c r="S4" s="300"/>
      <c r="T4" s="300"/>
      <c r="U4" s="300"/>
      <c r="V4" s="300"/>
      <c r="W4" s="300"/>
      <c r="X4" s="300"/>
      <c r="Y4" s="300"/>
      <c r="Z4" s="300"/>
      <c r="AA4" s="300"/>
      <c r="AB4" s="300"/>
      <c r="AC4" s="300"/>
      <c r="AD4" s="300"/>
      <c r="AE4" s="300"/>
      <c r="AF4" s="300"/>
      <c r="AG4" s="300"/>
      <c r="AH4" s="300"/>
    </row>
    <row r="5" spans="2:52" x14ac:dyDescent="0.2">
      <c r="P5" s="299"/>
      <c r="Q5" s="300"/>
      <c r="R5" s="300"/>
      <c r="S5" s="300"/>
      <c r="T5" s="300"/>
      <c r="U5" s="300"/>
      <c r="V5" s="300"/>
      <c r="W5" s="300"/>
      <c r="X5" s="300"/>
      <c r="Y5" s="300"/>
      <c r="Z5" s="300"/>
      <c r="AA5" s="300"/>
      <c r="AB5" s="300"/>
      <c r="AC5" s="300"/>
      <c r="AD5" s="300"/>
      <c r="AE5" s="300"/>
      <c r="AF5" s="300"/>
      <c r="AG5" s="300"/>
      <c r="AH5" s="300"/>
    </row>
    <row r="6" spans="2:52" x14ac:dyDescent="0.2">
      <c r="P6" s="299"/>
      <c r="Q6" s="300"/>
      <c r="R6" s="300"/>
      <c r="S6" s="300"/>
      <c r="T6" s="300"/>
      <c r="U6" s="300"/>
      <c r="V6" s="300"/>
      <c r="W6" s="300"/>
      <c r="X6" s="300"/>
      <c r="Y6" s="300"/>
      <c r="Z6" s="300"/>
      <c r="AA6" s="300"/>
      <c r="AB6" s="300"/>
      <c r="AC6" s="300"/>
      <c r="AD6" s="300"/>
      <c r="AE6" s="300"/>
      <c r="AF6" s="300"/>
      <c r="AG6" s="300"/>
      <c r="AH6" s="300"/>
    </row>
    <row r="7" spans="2:52" ht="13.5" customHeight="1" x14ac:dyDescent="0.2">
      <c r="B7" s="555" t="s">
        <v>159</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68"/>
    </row>
    <row r="8" spans="2:52"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68"/>
    </row>
    <row r="10" spans="2:52" ht="13.8" thickBot="1" x14ac:dyDescent="0.25">
      <c r="B10" s="164" t="s">
        <v>403</v>
      </c>
      <c r="AZ10" s="164" t="s">
        <v>36</v>
      </c>
    </row>
    <row r="11" spans="2:52" ht="96.6" customHeight="1" thickTop="1" thickBot="1" x14ac:dyDescent="0.25">
      <c r="B11" s="556" t="s">
        <v>1</v>
      </c>
      <c r="C11" s="557"/>
      <c r="D11" s="558" t="s">
        <v>303</v>
      </c>
      <c r="E11" s="558"/>
      <c r="F11" s="558"/>
      <c r="G11" s="558"/>
      <c r="H11" s="558"/>
      <c r="I11" s="558"/>
      <c r="J11" s="558"/>
      <c r="K11" s="558"/>
      <c r="L11" s="558"/>
      <c r="M11" s="558"/>
      <c r="N11" s="558"/>
      <c r="O11" s="558"/>
      <c r="P11" s="558"/>
      <c r="Q11" s="558"/>
      <c r="R11" s="558"/>
      <c r="S11" s="558"/>
      <c r="T11" s="558"/>
      <c r="U11" s="558"/>
      <c r="V11" s="558"/>
      <c r="W11" s="559"/>
      <c r="X11" s="635"/>
      <c r="Y11" s="636"/>
      <c r="Z11" s="636"/>
      <c r="AA11" s="636"/>
      <c r="AB11" s="636"/>
      <c r="AC11" s="636"/>
      <c r="AD11" s="685"/>
      <c r="AE11" s="759" t="s">
        <v>40</v>
      </c>
      <c r="AF11" s="759"/>
      <c r="AG11" s="760"/>
      <c r="AH11" s="303"/>
    </row>
    <row r="12" spans="2:52" ht="96" customHeight="1" thickTop="1" thickBot="1" x14ac:dyDescent="0.25">
      <c r="B12" s="564" t="s">
        <v>2</v>
      </c>
      <c r="C12" s="565"/>
      <c r="D12" s="784" t="s">
        <v>304</v>
      </c>
      <c r="E12" s="784"/>
      <c r="F12" s="784"/>
      <c r="G12" s="784"/>
      <c r="H12" s="784"/>
      <c r="I12" s="784"/>
      <c r="J12" s="784"/>
      <c r="K12" s="784"/>
      <c r="L12" s="784"/>
      <c r="M12" s="784"/>
      <c r="N12" s="784"/>
      <c r="O12" s="784"/>
      <c r="P12" s="784"/>
      <c r="Q12" s="784"/>
      <c r="R12" s="784"/>
      <c r="S12" s="784"/>
      <c r="T12" s="784"/>
      <c r="U12" s="784"/>
      <c r="V12" s="784"/>
      <c r="W12" s="785"/>
      <c r="X12" s="635"/>
      <c r="Y12" s="636"/>
      <c r="Z12" s="636"/>
      <c r="AA12" s="636"/>
      <c r="AB12" s="636"/>
      <c r="AC12" s="636"/>
      <c r="AD12" s="685"/>
      <c r="AE12" s="759" t="s">
        <v>40</v>
      </c>
      <c r="AF12" s="759"/>
      <c r="AG12" s="760"/>
      <c r="AH12" s="303"/>
    </row>
    <row r="13" spans="2:52" ht="40.5" customHeight="1" thickTop="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633" t="str">
        <f>IF(OR(X11&gt;=37,X12&gt;=1),"算定可","算定不可")</f>
        <v>算定不可</v>
      </c>
      <c r="Y13" s="633"/>
      <c r="Z13" s="633"/>
      <c r="AA13" s="633"/>
      <c r="AB13" s="633"/>
      <c r="AC13" s="633"/>
      <c r="AD13" s="633"/>
      <c r="AE13" s="782"/>
      <c r="AF13" s="782"/>
      <c r="AG13" s="783"/>
    </row>
    <row r="14" spans="2:52"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IF(施設区分!Q13&gt;=70,IF(X11&gt;=37,5,IF(X12&gt;=9,5,IF(X12&gt;=3,4,IF(X12&gt;=1,2,0)))),IF(X11&gt;=37,10,IF(X12&gt;=9,10,IF(X12&gt;=3,8,IF(X12&gt;=1,4,0)))))</f>
        <v>0</v>
      </c>
      <c r="Y14" s="532"/>
      <c r="Z14" s="532"/>
      <c r="AA14" s="532"/>
      <c r="AB14" s="532"/>
      <c r="AC14" s="532"/>
      <c r="AD14" s="532"/>
      <c r="AE14" s="532"/>
      <c r="AF14" s="532"/>
      <c r="AG14" s="533"/>
    </row>
    <row r="16" spans="2:52" x14ac:dyDescent="0.2">
      <c r="B16" s="164" t="s">
        <v>29</v>
      </c>
    </row>
    <row r="17" spans="2:34" x14ac:dyDescent="0.2">
      <c r="C17" s="164" t="s">
        <v>0</v>
      </c>
      <c r="E17" s="164" t="s">
        <v>158</v>
      </c>
    </row>
    <row r="18" spans="2:34" ht="13.8" thickBot="1" x14ac:dyDescent="0.25"/>
    <row r="19" spans="2:34" ht="30" customHeight="1" x14ac:dyDescent="0.2">
      <c r="B19" s="334" t="s">
        <v>217</v>
      </c>
      <c r="C19" s="335"/>
      <c r="D19" s="335"/>
      <c r="E19" s="335"/>
      <c r="F19" s="335"/>
      <c r="G19" s="335"/>
      <c r="H19" s="335"/>
      <c r="I19" s="335"/>
      <c r="J19" s="335"/>
      <c r="K19" s="335"/>
      <c r="L19" s="335"/>
      <c r="M19" s="335"/>
      <c r="N19" s="335"/>
      <c r="O19" s="335"/>
      <c r="P19" s="335"/>
      <c r="Q19" s="335"/>
      <c r="R19" s="335"/>
      <c r="S19" s="335"/>
      <c r="T19" s="335"/>
      <c r="U19" s="335"/>
      <c r="V19" s="336"/>
      <c r="W19" s="336"/>
      <c r="X19" s="336"/>
      <c r="Y19" s="336"/>
      <c r="Z19" s="336"/>
      <c r="AA19" s="336"/>
      <c r="AB19" s="336"/>
      <c r="AC19" s="336"/>
      <c r="AD19" s="336"/>
      <c r="AE19" s="336"/>
      <c r="AF19" s="336"/>
      <c r="AG19" s="337"/>
      <c r="AH19" s="338"/>
    </row>
    <row r="20" spans="2:34" ht="30" customHeight="1" thickBot="1" x14ac:dyDescent="0.25">
      <c r="B20" s="779" t="s">
        <v>255</v>
      </c>
      <c r="C20" s="780"/>
      <c r="D20" s="780"/>
      <c r="E20" s="780"/>
      <c r="F20" s="780"/>
      <c r="G20" s="780"/>
      <c r="H20" s="780"/>
      <c r="I20" s="780"/>
      <c r="J20" s="780"/>
      <c r="K20" s="780"/>
      <c r="L20" s="780"/>
      <c r="M20" s="780"/>
      <c r="N20" s="780"/>
      <c r="O20" s="780"/>
      <c r="P20" s="780"/>
      <c r="Q20" s="780"/>
      <c r="R20" s="780"/>
      <c r="S20" s="780"/>
      <c r="T20" s="780"/>
      <c r="U20" s="780"/>
      <c r="V20" s="780"/>
      <c r="W20" s="780"/>
      <c r="X20" s="780"/>
      <c r="Y20" s="780"/>
      <c r="Z20" s="780"/>
      <c r="AA20" s="780"/>
      <c r="AB20" s="780"/>
      <c r="AC20" s="780"/>
      <c r="AD20" s="780"/>
      <c r="AE20" s="780"/>
      <c r="AF20" s="780"/>
      <c r="AG20" s="781"/>
      <c r="AH20" s="338"/>
    </row>
    <row r="28" spans="2:34" x14ac:dyDescent="0.2">
      <c r="W28" s="305"/>
      <c r="X28" s="305"/>
      <c r="Y28" s="305"/>
      <c r="Z28" s="305"/>
      <c r="AA28" s="305"/>
      <c r="AB28" s="305"/>
      <c r="AC28" s="305"/>
      <c r="AD28" s="305"/>
      <c r="AE28" s="305"/>
      <c r="AF28" s="305"/>
      <c r="AG28" s="305"/>
    </row>
    <row r="29" spans="2:34" x14ac:dyDescent="0.2">
      <c r="W29" s="305"/>
      <c r="X29" s="305"/>
      <c r="Y29" s="304" t="s">
        <v>41</v>
      </c>
      <c r="Z29" s="304" t="s">
        <v>42</v>
      </c>
      <c r="AA29" s="305"/>
      <c r="AB29" s="305"/>
      <c r="AC29" s="305"/>
      <c r="AD29" s="305"/>
      <c r="AE29" s="305"/>
      <c r="AF29" s="305"/>
      <c r="AG29" s="305"/>
    </row>
    <row r="30" spans="2:34" x14ac:dyDescent="0.2">
      <c r="W30" s="305"/>
      <c r="X30" s="305"/>
      <c r="Y30" s="304" t="s">
        <v>36</v>
      </c>
      <c r="Z30" s="304" t="s">
        <v>37</v>
      </c>
      <c r="AA30" s="305"/>
      <c r="AB30" s="305"/>
      <c r="AC30" s="305"/>
      <c r="AD30" s="305"/>
      <c r="AE30" s="305"/>
      <c r="AF30" s="305"/>
      <c r="AG30" s="305"/>
    </row>
    <row r="31" spans="2:34" x14ac:dyDescent="0.2">
      <c r="W31" s="305"/>
      <c r="X31" s="305"/>
      <c r="Y31" s="305"/>
      <c r="Z31" s="305"/>
      <c r="AA31" s="305"/>
      <c r="AB31" s="305"/>
      <c r="AC31" s="305"/>
      <c r="AD31" s="305"/>
      <c r="AE31" s="305"/>
      <c r="AF31" s="305"/>
      <c r="AG31" s="305"/>
    </row>
  </sheetData>
  <sheetProtection password="CC3D"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19" customWidth="1"/>
    <col min="10" max="10" width="9" customWidth="1"/>
  </cols>
  <sheetData>
    <row r="2" spans="1:10" s="4" customFormat="1" ht="14.4" x14ac:dyDescent="0.2">
      <c r="A2" s="40"/>
      <c r="B2" s="102" t="s">
        <v>377</v>
      </c>
      <c r="C2" s="25"/>
      <c r="D2" s="25"/>
      <c r="E2" s="25"/>
      <c r="G2" s="40"/>
    </row>
    <row r="3" spans="1:10" s="4" customFormat="1" ht="17.399999999999999" customHeight="1" x14ac:dyDescent="0.2">
      <c r="A3" s="40"/>
      <c r="B3" s="101" t="s">
        <v>139</v>
      </c>
      <c r="C3" s="21"/>
      <c r="D3" s="21"/>
      <c r="E3" s="21"/>
      <c r="G3" s="40"/>
    </row>
    <row r="4" spans="1:10" s="4" customFormat="1" ht="27" customHeight="1" thickBot="1" x14ac:dyDescent="0.25">
      <c r="A4" s="198" t="s">
        <v>161</v>
      </c>
      <c r="G4" s="40"/>
    </row>
    <row r="5" spans="1:10" s="4" customFormat="1" ht="27" customHeight="1" thickBot="1" x14ac:dyDescent="0.25">
      <c r="A5" s="40"/>
      <c r="B5" s="788" t="s">
        <v>15</v>
      </c>
      <c r="C5" s="199" t="s">
        <v>215</v>
      </c>
      <c r="D5" s="82"/>
      <c r="G5" s="40"/>
    </row>
    <row r="6" spans="1:10" s="4" customFormat="1" ht="27" customHeight="1" thickTop="1" thickBot="1" x14ac:dyDescent="0.25">
      <c r="A6" s="40"/>
      <c r="B6" s="789"/>
      <c r="C6" s="200">
        <f>SUM(C9:C20)</f>
        <v>0</v>
      </c>
      <c r="D6" s="82"/>
      <c r="G6" s="40"/>
    </row>
    <row r="7" spans="1:10" s="4" customFormat="1" ht="27" customHeight="1" thickBot="1" x14ac:dyDescent="0.25">
      <c r="A7" s="85" t="s">
        <v>176</v>
      </c>
      <c r="G7" s="40"/>
    </row>
    <row r="8" spans="1:10" s="4" customFormat="1" ht="27" customHeight="1" x14ac:dyDescent="0.2">
      <c r="A8" s="182" t="s">
        <v>73</v>
      </c>
      <c r="B8" s="183" t="s">
        <v>162</v>
      </c>
      <c r="C8" s="183" t="s">
        <v>215</v>
      </c>
      <c r="D8" s="183" t="s">
        <v>175</v>
      </c>
      <c r="E8" s="181" t="s">
        <v>141</v>
      </c>
      <c r="F8" s="86"/>
      <c r="G8" s="86"/>
      <c r="J8" s="130" t="s">
        <v>148</v>
      </c>
    </row>
    <row r="9" spans="1:10" s="4" customFormat="1" ht="27" customHeight="1" x14ac:dyDescent="0.2">
      <c r="A9" s="24">
        <v>1</v>
      </c>
      <c r="B9" s="20" t="s">
        <v>163</v>
      </c>
      <c r="C9" s="203"/>
      <c r="D9" s="203"/>
      <c r="E9" s="796"/>
      <c r="F9" s="86"/>
      <c r="G9" s="86"/>
    </row>
    <row r="10" spans="1:10" s="4" customFormat="1" ht="27" customHeight="1" x14ac:dyDescent="0.2">
      <c r="A10" s="24">
        <v>2</v>
      </c>
      <c r="B10" s="20" t="s">
        <v>164</v>
      </c>
      <c r="C10" s="203"/>
      <c r="D10" s="203"/>
      <c r="E10" s="797"/>
      <c r="F10" s="86"/>
      <c r="G10" s="86"/>
    </row>
    <row r="11" spans="1:10" s="4" customFormat="1" ht="27" customHeight="1" x14ac:dyDescent="0.2">
      <c r="A11" s="24">
        <v>3</v>
      </c>
      <c r="B11" s="20" t="s">
        <v>165</v>
      </c>
      <c r="C11" s="203"/>
      <c r="D11" s="203"/>
      <c r="E11" s="797"/>
      <c r="F11" s="86"/>
      <c r="G11" s="86"/>
    </row>
    <row r="12" spans="1:10" s="4" customFormat="1" ht="27" customHeight="1" x14ac:dyDescent="0.2">
      <c r="A12" s="24">
        <v>4</v>
      </c>
      <c r="B12" s="20" t="s">
        <v>166</v>
      </c>
      <c r="C12" s="203"/>
      <c r="D12" s="203"/>
      <c r="E12" s="797"/>
      <c r="F12" s="86"/>
      <c r="G12" s="86"/>
    </row>
    <row r="13" spans="1:10" s="4" customFormat="1" ht="27" customHeight="1" x14ac:dyDescent="0.2">
      <c r="A13" s="24">
        <v>5</v>
      </c>
      <c r="B13" s="20" t="s">
        <v>167</v>
      </c>
      <c r="C13" s="203"/>
      <c r="D13" s="203"/>
      <c r="E13" s="797"/>
      <c r="F13" s="86"/>
      <c r="G13" s="86"/>
    </row>
    <row r="14" spans="1:10" s="4" customFormat="1" ht="27" customHeight="1" x14ac:dyDescent="0.2">
      <c r="A14" s="24">
        <v>6</v>
      </c>
      <c r="B14" s="20" t="s">
        <v>168</v>
      </c>
      <c r="C14" s="203"/>
      <c r="D14" s="203"/>
      <c r="E14" s="797"/>
      <c r="F14" s="86"/>
      <c r="G14" s="86"/>
    </row>
    <row r="15" spans="1:10" s="4" customFormat="1" ht="27" customHeight="1" x14ac:dyDescent="0.2">
      <c r="A15" s="24">
        <v>7</v>
      </c>
      <c r="B15" s="20" t="s">
        <v>169</v>
      </c>
      <c r="C15" s="203"/>
      <c r="D15" s="203"/>
      <c r="E15" s="797"/>
      <c r="F15" s="86"/>
      <c r="G15" s="86"/>
    </row>
    <row r="16" spans="1:10" s="4" customFormat="1" ht="27" customHeight="1" x14ac:dyDescent="0.2">
      <c r="A16" s="24">
        <v>8</v>
      </c>
      <c r="B16" s="20" t="s">
        <v>170</v>
      </c>
      <c r="C16" s="203"/>
      <c r="D16" s="203"/>
      <c r="E16" s="797"/>
      <c r="F16" s="86"/>
      <c r="G16" s="86"/>
    </row>
    <row r="17" spans="1:28" s="4" customFormat="1" ht="27" customHeight="1" x14ac:dyDescent="0.2">
      <c r="A17" s="24">
        <v>9</v>
      </c>
      <c r="B17" s="20" t="s">
        <v>171</v>
      </c>
      <c r="C17" s="203"/>
      <c r="D17" s="203"/>
      <c r="E17" s="797"/>
      <c r="F17" s="86"/>
      <c r="G17" s="86"/>
    </row>
    <row r="18" spans="1:28" s="4" customFormat="1" ht="27" customHeight="1" x14ac:dyDescent="0.2">
      <c r="A18" s="24">
        <v>10</v>
      </c>
      <c r="B18" s="20" t="s">
        <v>172</v>
      </c>
      <c r="C18" s="203"/>
      <c r="D18" s="203"/>
      <c r="E18" s="797"/>
      <c r="F18" s="86"/>
      <c r="G18" s="86"/>
    </row>
    <row r="19" spans="1:28" s="4" customFormat="1" ht="27" customHeight="1" x14ac:dyDescent="0.2">
      <c r="A19" s="24">
        <v>11</v>
      </c>
      <c r="B19" s="20" t="s">
        <v>173</v>
      </c>
      <c r="C19" s="203"/>
      <c r="D19" s="203"/>
      <c r="E19" s="797"/>
      <c r="F19" s="86"/>
      <c r="G19" s="86"/>
    </row>
    <row r="20" spans="1:28" s="4" customFormat="1" ht="27" customHeight="1" thickBot="1" x14ac:dyDescent="0.25">
      <c r="A20" s="49">
        <v>12</v>
      </c>
      <c r="B20" s="84" t="s">
        <v>174</v>
      </c>
      <c r="C20" s="204"/>
      <c r="D20" s="204"/>
      <c r="E20" s="798"/>
      <c r="F20" s="86"/>
      <c r="G20" s="86"/>
    </row>
    <row r="21" spans="1:28" s="4" customFormat="1" ht="10.199999999999999" customHeight="1" x14ac:dyDescent="0.2">
      <c r="A21" s="82"/>
      <c r="B21" s="82"/>
      <c r="C21" s="82"/>
      <c r="D21" s="82"/>
      <c r="E21" s="82"/>
      <c r="F21" s="82"/>
      <c r="G21" s="82"/>
    </row>
    <row r="22" spans="1:28" s="4" customFormat="1" ht="25.2" customHeight="1" x14ac:dyDescent="0.2">
      <c r="A22" s="119" t="s">
        <v>378</v>
      </c>
      <c r="B22" s="55"/>
      <c r="C22" s="55"/>
      <c r="D22" s="55"/>
      <c r="E22" s="55"/>
      <c r="F22" s="55"/>
      <c r="G22" s="40"/>
    </row>
    <row r="23" spans="1:28" s="4" customFormat="1" ht="12.6" customHeight="1" thickBot="1" x14ac:dyDescent="0.25">
      <c r="A23" s="55"/>
      <c r="B23" s="55"/>
      <c r="C23" s="55"/>
      <c r="D23" s="55"/>
      <c r="E23" s="55"/>
      <c r="F23" s="55"/>
      <c r="G23" s="40"/>
    </row>
    <row r="24" spans="1:28" s="4" customFormat="1" ht="25.2" customHeight="1" thickBot="1" x14ac:dyDescent="0.25">
      <c r="A24" s="55"/>
      <c r="B24" s="790" t="s">
        <v>15</v>
      </c>
      <c r="C24" s="201" t="s">
        <v>177</v>
      </c>
      <c r="D24" s="82"/>
      <c r="E24" s="55"/>
      <c r="F24" s="55"/>
      <c r="G24" s="40"/>
      <c r="X24" s="130"/>
      <c r="Y24" s="130"/>
      <c r="Z24" s="130"/>
      <c r="AA24" s="130"/>
      <c r="AB24" s="130"/>
    </row>
    <row r="25" spans="1:28" s="4" customFormat="1" ht="25.2" customHeight="1" thickTop="1" thickBot="1" x14ac:dyDescent="0.25">
      <c r="A25" s="55"/>
      <c r="B25" s="791"/>
      <c r="C25" s="202">
        <f>COUNTIF(B29:B37,"&lt;&gt;")</f>
        <v>0</v>
      </c>
      <c r="D25" s="82"/>
      <c r="E25" s="55"/>
      <c r="F25" s="55"/>
      <c r="G25" s="40"/>
      <c r="X25" s="130"/>
      <c r="Y25" s="130"/>
      <c r="Z25" s="130"/>
      <c r="AA25" s="130"/>
      <c r="AB25" s="130"/>
    </row>
    <row r="26" spans="1:28" s="4" customFormat="1" ht="13.95" customHeight="1" thickBot="1" x14ac:dyDescent="0.25">
      <c r="A26" s="55"/>
      <c r="B26" s="55"/>
      <c r="C26" s="55"/>
      <c r="D26" s="55"/>
      <c r="E26" s="55"/>
      <c r="F26" s="55"/>
      <c r="G26" s="40"/>
      <c r="X26" s="130"/>
      <c r="Y26" s="130"/>
      <c r="Z26" s="130"/>
      <c r="AA26" s="130"/>
      <c r="AB26" s="130"/>
    </row>
    <row r="27" spans="1:28" s="67" customFormat="1" ht="39" customHeight="1" x14ac:dyDescent="0.2">
      <c r="A27" s="709" t="s">
        <v>73</v>
      </c>
      <c r="B27" s="702" t="s">
        <v>134</v>
      </c>
      <c r="C27" s="794" t="s">
        <v>379</v>
      </c>
      <c r="D27" s="792" t="s">
        <v>140</v>
      </c>
      <c r="E27" s="793"/>
      <c r="F27" s="793"/>
      <c r="G27" s="786" t="s">
        <v>157</v>
      </c>
      <c r="X27" s="155"/>
      <c r="Y27" s="155" t="s">
        <v>142</v>
      </c>
      <c r="Z27" s="155"/>
      <c r="AA27" s="155" t="s">
        <v>149</v>
      </c>
      <c r="AB27" s="155"/>
    </row>
    <row r="28" spans="1:28" s="67" customFormat="1" ht="39.6" customHeight="1" thickBot="1" x14ac:dyDescent="0.25">
      <c r="A28" s="761"/>
      <c r="B28" s="762"/>
      <c r="C28" s="795"/>
      <c r="D28" s="184" t="s">
        <v>160</v>
      </c>
      <c r="E28" s="184" t="s">
        <v>136</v>
      </c>
      <c r="F28" s="83" t="s">
        <v>216</v>
      </c>
      <c r="G28" s="787"/>
      <c r="J28" s="155"/>
      <c r="K28" s="155"/>
      <c r="X28" s="155"/>
      <c r="Y28" s="155" t="s">
        <v>143</v>
      </c>
      <c r="Z28" s="155"/>
      <c r="AA28" s="155" t="s">
        <v>148</v>
      </c>
      <c r="AB28" s="155"/>
    </row>
    <row r="29" spans="1:28" ht="66" customHeight="1" x14ac:dyDescent="0.2">
      <c r="A29" s="177">
        <v>1</v>
      </c>
      <c r="B29" s="205"/>
      <c r="C29" s="59"/>
      <c r="D29" s="53"/>
      <c r="E29" s="52"/>
      <c r="F29" s="59"/>
      <c r="G29" s="42"/>
      <c r="J29" s="147"/>
      <c r="K29" s="156" t="s">
        <v>282</v>
      </c>
      <c r="X29" s="147"/>
      <c r="Y29" s="147" t="s">
        <v>145</v>
      </c>
      <c r="Z29" s="147"/>
      <c r="AA29" s="147"/>
      <c r="AB29" s="147"/>
    </row>
    <row r="30" spans="1:28" ht="66" customHeight="1" x14ac:dyDescent="0.2">
      <c r="A30" s="177">
        <v>2</v>
      </c>
      <c r="B30" s="205"/>
      <c r="C30" s="59"/>
      <c r="D30" s="53"/>
      <c r="E30" s="52"/>
      <c r="F30" s="59"/>
      <c r="G30" s="42"/>
      <c r="J30" s="147"/>
      <c r="K30" s="156" t="s">
        <v>155</v>
      </c>
      <c r="X30" s="147"/>
      <c r="Y30" s="147"/>
      <c r="Z30" s="147"/>
      <c r="AA30" s="147"/>
      <c r="AB30" s="147"/>
    </row>
    <row r="31" spans="1:28" ht="66" customHeight="1" x14ac:dyDescent="0.2">
      <c r="A31" s="177">
        <v>3</v>
      </c>
      <c r="B31" s="205"/>
      <c r="C31" s="59"/>
      <c r="D31" s="53"/>
      <c r="E31" s="52"/>
      <c r="F31" s="59"/>
      <c r="G31" s="42"/>
      <c r="J31" s="147"/>
      <c r="K31" s="156"/>
      <c r="X31" s="147"/>
      <c r="Y31" s="147"/>
      <c r="Z31" s="147"/>
      <c r="AA31" s="147"/>
      <c r="AB31" s="147"/>
    </row>
    <row r="32" spans="1:28" ht="66" customHeight="1" x14ac:dyDescent="0.2">
      <c r="A32" s="177">
        <v>4</v>
      </c>
      <c r="B32" s="205"/>
      <c r="C32" s="59"/>
      <c r="D32" s="53"/>
      <c r="E32" s="52"/>
      <c r="F32" s="59"/>
      <c r="G32" s="42"/>
      <c r="J32" s="147"/>
      <c r="K32" s="156"/>
      <c r="X32" s="147"/>
      <c r="Y32" s="147"/>
      <c r="Z32" s="147"/>
      <c r="AA32" s="147"/>
      <c r="AB32" s="147"/>
    </row>
    <row r="33" spans="1:28" ht="66" customHeight="1" x14ac:dyDescent="0.2">
      <c r="A33" s="177">
        <v>5</v>
      </c>
      <c r="B33" s="205"/>
      <c r="C33" s="59"/>
      <c r="D33" s="53"/>
      <c r="E33" s="52"/>
      <c r="F33" s="59"/>
      <c r="G33" s="42"/>
      <c r="J33" s="147"/>
      <c r="K33" s="156"/>
      <c r="X33" s="147"/>
      <c r="Y33" s="147"/>
      <c r="Z33" s="147"/>
      <c r="AA33" s="147"/>
      <c r="AB33" s="147"/>
    </row>
    <row r="34" spans="1:28" ht="66" customHeight="1" x14ac:dyDescent="0.2">
      <c r="A34" s="177">
        <v>6</v>
      </c>
      <c r="B34" s="205"/>
      <c r="C34" s="59"/>
      <c r="D34" s="53"/>
      <c r="E34" s="52"/>
      <c r="F34" s="59"/>
      <c r="G34" s="42"/>
      <c r="X34" s="147"/>
      <c r="Y34" s="147" t="s">
        <v>146</v>
      </c>
      <c r="Z34" s="147"/>
      <c r="AA34" s="147"/>
      <c r="AB34" s="147"/>
    </row>
    <row r="35" spans="1:28" ht="66" customHeight="1" x14ac:dyDescent="0.2">
      <c r="A35" s="177">
        <v>7</v>
      </c>
      <c r="B35" s="205"/>
      <c r="C35" s="59"/>
      <c r="D35" s="53"/>
      <c r="E35" s="52"/>
      <c r="F35" s="59"/>
      <c r="G35" s="42"/>
      <c r="X35" s="147"/>
      <c r="Y35" s="147" t="s">
        <v>147</v>
      </c>
      <c r="Z35" s="147"/>
      <c r="AA35" s="147"/>
      <c r="AB35" s="147"/>
    </row>
    <row r="36" spans="1:28" ht="66" customHeight="1" x14ac:dyDescent="0.2">
      <c r="A36" s="177">
        <v>8</v>
      </c>
      <c r="B36" s="205"/>
      <c r="C36" s="59"/>
      <c r="D36" s="53"/>
      <c r="E36" s="52"/>
      <c r="F36" s="59"/>
      <c r="G36" s="42"/>
      <c r="X36" s="147"/>
      <c r="Y36" s="147" t="s">
        <v>123</v>
      </c>
      <c r="Z36" s="147"/>
      <c r="AA36" s="147"/>
      <c r="AB36" s="147"/>
    </row>
    <row r="37" spans="1:28" ht="66" customHeight="1" thickBot="1" x14ac:dyDescent="0.25">
      <c r="A37" s="49">
        <v>9</v>
      </c>
      <c r="B37" s="206"/>
      <c r="C37" s="81"/>
      <c r="D37" s="56"/>
      <c r="E37" s="57"/>
      <c r="F37" s="81"/>
      <c r="G37" s="132"/>
      <c r="X37" s="147"/>
      <c r="Y37" s="147"/>
      <c r="Z37" s="147"/>
      <c r="AA37" s="147"/>
      <c r="AB37" s="147"/>
    </row>
    <row r="38" spans="1:28" x14ac:dyDescent="0.2">
      <c r="X38" s="147"/>
      <c r="Y38" s="147"/>
      <c r="Z38" s="147"/>
      <c r="AA38" s="147"/>
      <c r="AB38" s="147"/>
    </row>
    <row r="39" spans="1:28" x14ac:dyDescent="0.2">
      <c r="X39" s="147"/>
      <c r="Y39" s="147"/>
      <c r="Z39" s="147"/>
      <c r="AA39" s="147"/>
      <c r="AB39" s="147"/>
    </row>
    <row r="40" spans="1:28" x14ac:dyDescent="0.2">
      <c r="X40" s="147"/>
      <c r="Y40" s="147"/>
      <c r="Z40" s="147"/>
      <c r="AA40" s="147"/>
      <c r="AB40" s="147"/>
    </row>
    <row r="41" spans="1:28" x14ac:dyDescent="0.2">
      <c r="X41" s="147"/>
      <c r="Y41" s="147"/>
      <c r="Z41" s="147"/>
      <c r="AA41" s="147"/>
      <c r="AB41" s="147"/>
    </row>
    <row r="42" spans="1:28" x14ac:dyDescent="0.2">
      <c r="X42" s="147"/>
      <c r="Y42" s="147"/>
      <c r="Z42" s="147"/>
      <c r="AA42" s="147"/>
      <c r="AB42" s="147"/>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formula1>$AA$27:$AA$28</formula1>
    </dataValidation>
    <dataValidation type="list" allowBlank="1" showInputMessage="1" showErrorMessage="1" sqref="G29:G37">
      <formula1>$K$29:$K$29</formula1>
    </dataValidation>
    <dataValidation type="list" allowBlank="1" showInputMessage="1" showErrorMessage="1" sqref="E9:E20">
      <formula1>$J$8</formula1>
    </dataValidation>
    <dataValidation type="list" allowBlank="1" showInputMessage="1" showErrorMessage="1" sqref="C29:C37">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1:34" ht="13.8" thickBot="1" x14ac:dyDescent="0.25">
      <c r="A1" s="164"/>
    </row>
    <row r="2" spans="1:34" ht="15" customHeight="1" x14ac:dyDescent="0.2">
      <c r="B2" s="515" t="s">
        <v>285</v>
      </c>
      <c r="C2" s="492"/>
      <c r="D2" s="492"/>
      <c r="E2" s="492"/>
      <c r="F2" s="492"/>
      <c r="G2" s="492"/>
      <c r="H2" s="492"/>
      <c r="I2" s="492"/>
      <c r="J2" s="492"/>
      <c r="K2" s="492"/>
      <c r="L2" s="493"/>
      <c r="P2" s="12" t="s">
        <v>399</v>
      </c>
      <c r="Q2" s="6"/>
      <c r="R2" s="6"/>
      <c r="S2" s="6"/>
      <c r="T2" s="6"/>
      <c r="U2" s="6"/>
      <c r="V2" s="6"/>
      <c r="W2" s="6"/>
      <c r="X2" s="6"/>
      <c r="Y2" s="6"/>
      <c r="Z2" s="6"/>
      <c r="AA2" s="6"/>
      <c r="AB2" s="6"/>
      <c r="AC2" s="6"/>
      <c r="AD2" s="6"/>
      <c r="AE2" s="6"/>
      <c r="AF2" s="6"/>
      <c r="AG2" s="6"/>
      <c r="AH2" s="175"/>
    </row>
    <row r="3" spans="1:34" ht="15" customHeight="1" thickBot="1" x14ac:dyDescent="0.25">
      <c r="B3" s="494"/>
      <c r="C3" s="495"/>
      <c r="D3" s="495"/>
      <c r="E3" s="495"/>
      <c r="F3" s="495"/>
      <c r="G3" s="495"/>
      <c r="H3" s="495"/>
      <c r="I3" s="495"/>
      <c r="J3" s="495"/>
      <c r="K3" s="495"/>
      <c r="L3" s="496"/>
      <c r="P3" s="13" t="s">
        <v>432</v>
      </c>
      <c r="Q3" s="7"/>
      <c r="R3" s="7"/>
      <c r="S3" s="7"/>
      <c r="T3" s="7"/>
      <c r="U3" s="7"/>
      <c r="V3" s="7"/>
      <c r="W3" s="7"/>
      <c r="X3" s="7"/>
      <c r="Y3" s="7"/>
      <c r="Z3" s="7"/>
      <c r="AA3" s="7"/>
      <c r="AB3" s="7"/>
      <c r="AC3" s="7"/>
      <c r="AD3" s="7"/>
      <c r="AE3" s="7"/>
      <c r="AF3" s="7"/>
      <c r="AG3" s="7"/>
      <c r="AH3" s="175"/>
    </row>
    <row r="4" spans="1:34" ht="13.5" customHeight="1" thickBot="1" x14ac:dyDescent="0.25">
      <c r="B4" s="497"/>
      <c r="C4" s="498"/>
      <c r="D4" s="498"/>
      <c r="E4" s="498"/>
      <c r="F4" s="498"/>
      <c r="G4" s="498"/>
      <c r="H4" s="498"/>
      <c r="I4" s="498"/>
      <c r="J4" s="498"/>
      <c r="K4" s="498"/>
      <c r="L4" s="499"/>
      <c r="P4" s="108"/>
      <c r="Q4" s="5"/>
      <c r="R4" s="5"/>
      <c r="S4" s="5"/>
      <c r="T4" s="5"/>
      <c r="U4" s="5"/>
      <c r="V4" s="5"/>
      <c r="W4" s="5"/>
      <c r="X4" s="5"/>
      <c r="Y4" s="5"/>
      <c r="Z4" s="5"/>
      <c r="AA4" s="5"/>
      <c r="AB4" s="5"/>
      <c r="AC4" s="5"/>
      <c r="AD4" s="5"/>
      <c r="AE4" s="5"/>
      <c r="AF4" s="5"/>
      <c r="AG4" s="5"/>
      <c r="AH4" s="5"/>
    </row>
    <row r="5" spans="1:34" x14ac:dyDescent="0.2">
      <c r="P5" s="108"/>
      <c r="Q5" s="5"/>
      <c r="R5" s="5"/>
      <c r="S5" s="5"/>
      <c r="T5" s="5"/>
      <c r="U5" s="5"/>
      <c r="V5" s="5"/>
      <c r="W5" s="5"/>
      <c r="X5" s="5"/>
      <c r="Y5" s="5"/>
      <c r="Z5" s="5"/>
      <c r="AA5" s="5"/>
      <c r="AB5" s="5"/>
      <c r="AC5" s="5"/>
      <c r="AD5" s="5"/>
      <c r="AE5" s="5"/>
      <c r="AF5" s="5"/>
      <c r="AG5" s="5"/>
      <c r="AH5" s="5"/>
    </row>
    <row r="6" spans="1:34" x14ac:dyDescent="0.2">
      <c r="P6" s="108"/>
      <c r="Q6" s="5"/>
      <c r="R6" s="5"/>
      <c r="S6" s="5"/>
      <c r="T6" s="5"/>
      <c r="U6" s="5"/>
      <c r="V6" s="5"/>
      <c r="W6" s="5"/>
      <c r="X6" s="5"/>
      <c r="Y6" s="5"/>
      <c r="Z6" s="5"/>
      <c r="AA6" s="5"/>
      <c r="AB6" s="5"/>
      <c r="AC6" s="5"/>
      <c r="AD6" s="5"/>
      <c r="AE6" s="5"/>
      <c r="AF6" s="5"/>
      <c r="AG6" s="5"/>
      <c r="AH6" s="5"/>
    </row>
    <row r="7" spans="1:34" ht="13.5" customHeight="1" x14ac:dyDescent="0.2">
      <c r="B7" s="500" t="s">
        <v>433</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230"/>
    </row>
    <row r="8" spans="1:34" ht="13.5" customHeight="1" x14ac:dyDescent="0.2">
      <c r="B8" s="500"/>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230"/>
    </row>
    <row r="10" spans="1:34" x14ac:dyDescent="0.2">
      <c r="B10" s="1" t="s">
        <v>509</v>
      </c>
    </row>
    <row r="11" spans="1:34" ht="13.8" thickBot="1" x14ac:dyDescent="0.25">
      <c r="X11" s="14"/>
      <c r="Y11" s="14"/>
      <c r="Z11" s="14"/>
      <c r="AA11" s="14"/>
      <c r="AB11" s="14"/>
      <c r="AC11" s="14"/>
      <c r="AD11" s="14"/>
      <c r="AE11" s="14"/>
      <c r="AF11" s="14"/>
      <c r="AG11" s="14"/>
    </row>
    <row r="12" spans="1:34" ht="58.5" customHeight="1" x14ac:dyDescent="0.2">
      <c r="B12" s="516" t="s">
        <v>1</v>
      </c>
      <c r="C12" s="517"/>
      <c r="D12" s="518" t="s">
        <v>434</v>
      </c>
      <c r="E12" s="518"/>
      <c r="F12" s="518"/>
      <c r="G12" s="518"/>
      <c r="H12" s="518"/>
      <c r="I12" s="518"/>
      <c r="J12" s="518"/>
      <c r="K12" s="518"/>
      <c r="L12" s="518"/>
      <c r="M12" s="518"/>
      <c r="N12" s="518"/>
      <c r="O12" s="518"/>
      <c r="P12" s="518"/>
      <c r="Q12" s="518"/>
      <c r="R12" s="518"/>
      <c r="S12" s="518"/>
      <c r="T12" s="518"/>
      <c r="U12" s="518"/>
      <c r="V12" s="518"/>
      <c r="W12" s="519"/>
      <c r="X12" s="520">
        <f>'2-2 別添1'!B3</f>
        <v>0</v>
      </c>
      <c r="Y12" s="521"/>
      <c r="Z12" s="521"/>
      <c r="AA12" s="521"/>
      <c r="AB12" s="521"/>
      <c r="AC12" s="521"/>
      <c r="AD12" s="522"/>
      <c r="AE12" s="523" t="s">
        <v>197</v>
      </c>
      <c r="AF12" s="523"/>
      <c r="AG12" s="524"/>
      <c r="AH12" s="231"/>
    </row>
    <row r="13" spans="1:34" ht="40.5" customHeight="1" x14ac:dyDescent="0.2">
      <c r="B13" s="525" t="s">
        <v>16</v>
      </c>
      <c r="C13" s="526"/>
      <c r="D13" s="526"/>
      <c r="E13" s="526"/>
      <c r="F13" s="526"/>
      <c r="G13" s="526"/>
      <c r="H13" s="526"/>
      <c r="I13" s="526"/>
      <c r="J13" s="526"/>
      <c r="K13" s="526"/>
      <c r="L13" s="526"/>
      <c r="M13" s="526"/>
      <c r="N13" s="526"/>
      <c r="O13" s="526"/>
      <c r="P13" s="526"/>
      <c r="Q13" s="526"/>
      <c r="R13" s="526"/>
      <c r="S13" s="526"/>
      <c r="T13" s="526"/>
      <c r="U13" s="526"/>
      <c r="V13" s="526"/>
      <c r="W13" s="526"/>
      <c r="X13" s="527" t="str">
        <f>IF(X12&gt;0,"算定可","算定不可")</f>
        <v>算定不可</v>
      </c>
      <c r="Y13" s="527"/>
      <c r="Z13" s="527"/>
      <c r="AA13" s="527"/>
      <c r="AB13" s="527"/>
      <c r="AC13" s="527"/>
      <c r="AD13" s="527"/>
      <c r="AE13" s="527"/>
      <c r="AF13" s="527"/>
      <c r="AG13" s="528"/>
    </row>
    <row r="14" spans="1:34" ht="40.5" customHeight="1" thickBot="1" x14ac:dyDescent="0.25">
      <c r="B14" s="529" t="s">
        <v>17</v>
      </c>
      <c r="C14" s="530"/>
      <c r="D14" s="530"/>
      <c r="E14" s="530"/>
      <c r="F14" s="530"/>
      <c r="G14" s="530"/>
      <c r="H14" s="530"/>
      <c r="I14" s="530"/>
      <c r="J14" s="530"/>
      <c r="K14" s="530"/>
      <c r="L14" s="530"/>
      <c r="M14" s="530"/>
      <c r="N14" s="530"/>
      <c r="O14" s="530"/>
      <c r="P14" s="530"/>
      <c r="Q14" s="530"/>
      <c r="R14" s="530"/>
      <c r="S14" s="530"/>
      <c r="T14" s="530"/>
      <c r="U14" s="530"/>
      <c r="V14" s="530"/>
      <c r="W14" s="530"/>
      <c r="X14" s="531">
        <f>IF(X13="算定可",2,0)</f>
        <v>0</v>
      </c>
      <c r="Y14" s="532"/>
      <c r="Z14" s="532"/>
      <c r="AA14" s="532"/>
      <c r="AB14" s="532"/>
      <c r="AC14" s="532"/>
      <c r="AD14" s="532"/>
      <c r="AE14" s="532"/>
      <c r="AF14" s="532"/>
      <c r="AG14" s="533"/>
    </row>
    <row r="16" spans="1:34" x14ac:dyDescent="0.2">
      <c r="B16" s="1" t="s">
        <v>29</v>
      </c>
    </row>
    <row r="17" spans="3:34" x14ac:dyDescent="0.2">
      <c r="C17" s="1" t="s">
        <v>0</v>
      </c>
      <c r="E17" s="1" t="s">
        <v>435</v>
      </c>
    </row>
    <row r="18" spans="3:34" x14ac:dyDescent="0.2">
      <c r="C18" s="1" t="s">
        <v>107</v>
      </c>
      <c r="D18" s="534" t="s">
        <v>437</v>
      </c>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row>
    <row r="19" spans="3:34" x14ac:dyDescent="0.2">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row>
    <row r="20" spans="3:34" x14ac:dyDescent="0.2">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row>
    <row r="21" spans="3:34" x14ac:dyDescent="0.2">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row>
    <row r="29" spans="3:34" x14ac:dyDescent="0.2">
      <c r="Y29" s="154"/>
      <c r="Z29" s="154"/>
      <c r="AA29" s="129"/>
      <c r="AB29" s="129"/>
      <c r="AC29" s="129"/>
      <c r="AD29" s="129"/>
      <c r="AE29" s="129"/>
    </row>
    <row r="30" spans="3:34" x14ac:dyDescent="0.2">
      <c r="Y30" s="154"/>
      <c r="Z30" s="154"/>
      <c r="AA30" s="129"/>
      <c r="AB30" s="129"/>
      <c r="AC30" s="129"/>
      <c r="AD30" s="129"/>
      <c r="AE30" s="129"/>
    </row>
  </sheetData>
  <sheetProtection password="CC3D"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62"/>
  <sheetViews>
    <sheetView showGridLines="0" view="pageBreakPreview" zoomScale="115" zoomScaleNormal="100" zoomScaleSheetLayoutView="115" workbookViewId="0"/>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4" t="s">
        <v>324</v>
      </c>
    </row>
    <row r="2" spans="1:32" ht="16.95" customHeight="1" x14ac:dyDescent="0.2">
      <c r="B2" s="103" t="s">
        <v>438</v>
      </c>
    </row>
    <row r="3" spans="1:32" ht="7.95" customHeight="1" thickBot="1" x14ac:dyDescent="0.25">
      <c r="B3" s="148">
        <f>COUNTIF(B5:B54,"*")</f>
        <v>0</v>
      </c>
    </row>
    <row r="4" spans="1:32" ht="31.95" customHeight="1" thickBot="1" x14ac:dyDescent="0.25">
      <c r="A4" s="44" t="s">
        <v>73</v>
      </c>
      <c r="B4" s="45" t="s">
        <v>74</v>
      </c>
      <c r="C4" s="46" t="s">
        <v>349</v>
      </c>
      <c r="D4" s="47" t="s">
        <v>439</v>
      </c>
    </row>
    <row r="5" spans="1:32" ht="25.95" customHeight="1" thickTop="1" x14ac:dyDescent="0.2">
      <c r="A5" s="29">
        <v>1</v>
      </c>
      <c r="B5" s="26"/>
      <c r="C5" s="58"/>
      <c r="D5" s="42"/>
    </row>
    <row r="6" spans="1:32" ht="25.95" customHeight="1" x14ac:dyDescent="0.2">
      <c r="A6" s="30">
        <v>2</v>
      </c>
      <c r="B6" s="222"/>
      <c r="C6" s="34"/>
      <c r="D6" s="223"/>
      <c r="AF6" t="s">
        <v>440</v>
      </c>
    </row>
    <row r="7" spans="1:32" ht="25.95" customHeight="1" x14ac:dyDescent="0.2">
      <c r="A7" s="30">
        <v>3</v>
      </c>
      <c r="B7" s="222"/>
      <c r="C7" s="34"/>
      <c r="D7" s="223"/>
      <c r="AF7" t="s">
        <v>441</v>
      </c>
    </row>
    <row r="8" spans="1:32" ht="25.95" customHeight="1" x14ac:dyDescent="0.2">
      <c r="A8" s="30">
        <v>4</v>
      </c>
      <c r="B8" s="222"/>
      <c r="C8" s="34"/>
      <c r="D8" s="223"/>
      <c r="AF8" t="s">
        <v>442</v>
      </c>
    </row>
    <row r="9" spans="1:32" ht="25.95" customHeight="1" x14ac:dyDescent="0.2">
      <c r="A9" s="30">
        <v>5</v>
      </c>
      <c r="B9" s="382"/>
      <c r="C9" s="34"/>
      <c r="D9" s="383"/>
    </row>
    <row r="10" spans="1:32" ht="25.95" customHeight="1" x14ac:dyDescent="0.2">
      <c r="A10" s="30">
        <v>6</v>
      </c>
      <c r="B10" s="382"/>
      <c r="C10" s="34"/>
      <c r="D10" s="383"/>
    </row>
    <row r="11" spans="1:32" ht="25.95" customHeight="1" x14ac:dyDescent="0.2">
      <c r="A11" s="30">
        <v>7</v>
      </c>
      <c r="B11" s="382"/>
      <c r="C11" s="34"/>
      <c r="D11" s="383"/>
    </row>
    <row r="12" spans="1:32" ht="25.95" customHeight="1" x14ac:dyDescent="0.2">
      <c r="A12" s="30">
        <v>8</v>
      </c>
      <c r="B12" s="382"/>
      <c r="C12" s="34"/>
      <c r="D12" s="383"/>
    </row>
    <row r="13" spans="1:32" ht="25.95" customHeight="1" x14ac:dyDescent="0.2">
      <c r="A13" s="30">
        <v>9</v>
      </c>
      <c r="B13" s="382"/>
      <c r="C13" s="34"/>
      <c r="D13" s="383"/>
    </row>
    <row r="14" spans="1:32" ht="25.95" customHeight="1" x14ac:dyDescent="0.2">
      <c r="A14" s="30">
        <v>10</v>
      </c>
      <c r="B14" s="382"/>
      <c r="C14" s="34"/>
      <c r="D14" s="383"/>
    </row>
    <row r="15" spans="1:32" ht="25.95" customHeight="1" x14ac:dyDescent="0.2">
      <c r="A15" s="30">
        <v>11</v>
      </c>
      <c r="B15" s="382"/>
      <c r="C15" s="34"/>
      <c r="D15" s="383"/>
    </row>
    <row r="16" spans="1:32" ht="25.95" customHeight="1" x14ac:dyDescent="0.2">
      <c r="A16" s="30">
        <v>12</v>
      </c>
      <c r="B16" s="382"/>
      <c r="C16" s="34"/>
      <c r="D16" s="383"/>
    </row>
    <row r="17" spans="1:4" ht="25.95" customHeight="1" x14ac:dyDescent="0.2">
      <c r="A17" s="30">
        <v>13</v>
      </c>
      <c r="B17" s="382"/>
      <c r="C17" s="34"/>
      <c r="D17" s="383"/>
    </row>
    <row r="18" spans="1:4" ht="25.95" customHeight="1" x14ac:dyDescent="0.2">
      <c r="A18" s="30">
        <v>14</v>
      </c>
      <c r="B18" s="382"/>
      <c r="C18" s="34"/>
      <c r="D18" s="383"/>
    </row>
    <row r="19" spans="1:4" ht="25.95" customHeight="1" x14ac:dyDescent="0.2">
      <c r="A19" s="30">
        <v>15</v>
      </c>
      <c r="B19" s="382"/>
      <c r="C19" s="34"/>
      <c r="D19" s="383"/>
    </row>
    <row r="20" spans="1:4" ht="25.95" customHeight="1" x14ac:dyDescent="0.2">
      <c r="A20" s="30">
        <v>16</v>
      </c>
      <c r="B20" s="382"/>
      <c r="C20" s="34"/>
      <c r="D20" s="383"/>
    </row>
    <row r="21" spans="1:4" ht="25.95" customHeight="1" x14ac:dyDescent="0.2">
      <c r="A21" s="30">
        <v>17</v>
      </c>
      <c r="B21" s="382"/>
      <c r="C21" s="34"/>
      <c r="D21" s="383"/>
    </row>
    <row r="22" spans="1:4" ht="25.95" customHeight="1" x14ac:dyDescent="0.2">
      <c r="A22" s="30">
        <v>18</v>
      </c>
      <c r="B22" s="382"/>
      <c r="C22" s="34"/>
      <c r="D22" s="383"/>
    </row>
    <row r="23" spans="1:4" ht="25.95" customHeight="1" x14ac:dyDescent="0.2">
      <c r="A23" s="30">
        <v>19</v>
      </c>
      <c r="B23" s="382"/>
      <c r="C23" s="34"/>
      <c r="D23" s="383"/>
    </row>
    <row r="24" spans="1:4" ht="25.95" customHeight="1" x14ac:dyDescent="0.2">
      <c r="A24" s="30">
        <v>20</v>
      </c>
      <c r="B24" s="382"/>
      <c r="C24" s="34"/>
      <c r="D24" s="383"/>
    </row>
    <row r="25" spans="1:4" ht="25.95" customHeight="1" x14ac:dyDescent="0.2">
      <c r="A25" s="30">
        <v>21</v>
      </c>
      <c r="B25" s="382"/>
      <c r="C25" s="34"/>
      <c r="D25" s="383"/>
    </row>
    <row r="26" spans="1:4" ht="25.95" customHeight="1" x14ac:dyDescent="0.2">
      <c r="A26" s="30">
        <v>22</v>
      </c>
      <c r="B26" s="382"/>
      <c r="C26" s="34"/>
      <c r="D26" s="383"/>
    </row>
    <row r="27" spans="1:4" ht="25.95" customHeight="1" x14ac:dyDescent="0.2">
      <c r="A27" s="30">
        <v>23</v>
      </c>
      <c r="B27" s="382"/>
      <c r="C27" s="34"/>
      <c r="D27" s="383"/>
    </row>
    <row r="28" spans="1:4" ht="25.95" customHeight="1" x14ac:dyDescent="0.2">
      <c r="A28" s="30">
        <v>24</v>
      </c>
      <c r="B28" s="382"/>
      <c r="C28" s="34"/>
      <c r="D28" s="383"/>
    </row>
    <row r="29" spans="1:4" ht="25.95" customHeight="1" x14ac:dyDescent="0.2">
      <c r="A29" s="30">
        <v>25</v>
      </c>
      <c r="B29" s="382"/>
      <c r="C29" s="34"/>
      <c r="D29" s="383"/>
    </row>
    <row r="30" spans="1:4" ht="25.95" customHeight="1" x14ac:dyDescent="0.2">
      <c r="A30" s="30">
        <v>26</v>
      </c>
      <c r="B30" s="382"/>
      <c r="C30" s="34"/>
      <c r="D30" s="383"/>
    </row>
    <row r="31" spans="1:4" ht="25.95" customHeight="1" x14ac:dyDescent="0.2">
      <c r="A31" s="30">
        <v>27</v>
      </c>
      <c r="B31" s="382"/>
      <c r="C31" s="34"/>
      <c r="D31" s="383"/>
    </row>
    <row r="32" spans="1:4" ht="25.95" customHeight="1" x14ac:dyDescent="0.2">
      <c r="A32" s="30">
        <v>28</v>
      </c>
      <c r="B32" s="382"/>
      <c r="C32" s="34"/>
      <c r="D32" s="383"/>
    </row>
    <row r="33" spans="1:4" ht="25.95" customHeight="1" x14ac:dyDescent="0.2">
      <c r="A33" s="30">
        <v>29</v>
      </c>
      <c r="B33" s="382"/>
      <c r="C33" s="34"/>
      <c r="D33" s="383"/>
    </row>
    <row r="34" spans="1:4" ht="25.95" customHeight="1" x14ac:dyDescent="0.2">
      <c r="A34" s="30">
        <v>30</v>
      </c>
      <c r="B34" s="382"/>
      <c r="C34" s="34"/>
      <c r="D34" s="383"/>
    </row>
    <row r="35" spans="1:4" ht="25.95" customHeight="1" x14ac:dyDescent="0.2">
      <c r="A35" s="30">
        <v>31</v>
      </c>
      <c r="B35" s="382"/>
      <c r="C35" s="34"/>
      <c r="D35" s="383"/>
    </row>
    <row r="36" spans="1:4" ht="25.95" customHeight="1" x14ac:dyDescent="0.2">
      <c r="A36" s="30">
        <v>32</v>
      </c>
      <c r="B36" s="382"/>
      <c r="C36" s="34"/>
      <c r="D36" s="383"/>
    </row>
    <row r="37" spans="1:4" ht="25.95" customHeight="1" x14ac:dyDescent="0.2">
      <c r="A37" s="30">
        <v>33</v>
      </c>
      <c r="B37" s="382"/>
      <c r="C37" s="34"/>
      <c r="D37" s="383"/>
    </row>
    <row r="38" spans="1:4" ht="25.95" customHeight="1" x14ac:dyDescent="0.2">
      <c r="A38" s="30">
        <v>34</v>
      </c>
      <c r="B38" s="382"/>
      <c r="C38" s="34"/>
      <c r="D38" s="383"/>
    </row>
    <row r="39" spans="1:4" ht="25.95" customHeight="1" x14ac:dyDescent="0.2">
      <c r="A39" s="30">
        <v>35</v>
      </c>
      <c r="B39" s="382"/>
      <c r="C39" s="34"/>
      <c r="D39" s="383"/>
    </row>
    <row r="40" spans="1:4" ht="25.95" customHeight="1" x14ac:dyDescent="0.2">
      <c r="A40" s="30">
        <v>36</v>
      </c>
      <c r="B40" s="382"/>
      <c r="C40" s="34"/>
      <c r="D40" s="383"/>
    </row>
    <row r="41" spans="1:4" ht="25.95" customHeight="1" x14ac:dyDescent="0.2">
      <c r="A41" s="30">
        <v>37</v>
      </c>
      <c r="B41" s="382"/>
      <c r="C41" s="34"/>
      <c r="D41" s="383"/>
    </row>
    <row r="42" spans="1:4" ht="25.95" customHeight="1" x14ac:dyDescent="0.2">
      <c r="A42" s="30">
        <v>38</v>
      </c>
      <c r="B42" s="382"/>
      <c r="C42" s="34"/>
      <c r="D42" s="383"/>
    </row>
    <row r="43" spans="1:4" ht="25.95" customHeight="1" x14ac:dyDescent="0.2">
      <c r="A43" s="30">
        <v>39</v>
      </c>
      <c r="B43" s="382"/>
      <c r="C43" s="34"/>
      <c r="D43" s="383"/>
    </row>
    <row r="44" spans="1:4" ht="25.95" customHeight="1" x14ac:dyDescent="0.2">
      <c r="A44" s="30">
        <v>40</v>
      </c>
      <c r="B44" s="382"/>
      <c r="C44" s="34"/>
      <c r="D44" s="383"/>
    </row>
    <row r="45" spans="1:4" ht="25.95" customHeight="1" x14ac:dyDescent="0.2">
      <c r="A45" s="30">
        <v>41</v>
      </c>
      <c r="B45" s="382"/>
      <c r="C45" s="34"/>
      <c r="D45" s="383"/>
    </row>
    <row r="46" spans="1:4" ht="25.95" customHeight="1" x14ac:dyDescent="0.2">
      <c r="A46" s="30">
        <v>42</v>
      </c>
      <c r="B46" s="382"/>
      <c r="C46" s="34"/>
      <c r="D46" s="383"/>
    </row>
    <row r="47" spans="1:4" ht="25.95" customHeight="1" x14ac:dyDescent="0.2">
      <c r="A47" s="30">
        <v>43</v>
      </c>
      <c r="B47" s="382"/>
      <c r="C47" s="34"/>
      <c r="D47" s="383"/>
    </row>
    <row r="48" spans="1:4" ht="25.95" customHeight="1" x14ac:dyDescent="0.2">
      <c r="A48" s="30">
        <v>44</v>
      </c>
      <c r="B48" s="382"/>
      <c r="C48" s="34"/>
      <c r="D48" s="383"/>
    </row>
    <row r="49" spans="1:32" ht="25.95" customHeight="1" x14ac:dyDescent="0.2">
      <c r="A49" s="30">
        <v>45</v>
      </c>
      <c r="B49" s="382"/>
      <c r="C49" s="34"/>
      <c r="D49" s="383"/>
    </row>
    <row r="50" spans="1:32" ht="25.95" customHeight="1" x14ac:dyDescent="0.2">
      <c r="A50" s="30">
        <v>46</v>
      </c>
      <c r="B50" s="382"/>
      <c r="C50" s="34"/>
      <c r="D50" s="383"/>
    </row>
    <row r="51" spans="1:32" ht="25.95" customHeight="1" x14ac:dyDescent="0.2">
      <c r="A51" s="30">
        <v>47</v>
      </c>
      <c r="B51" s="382"/>
      <c r="C51" s="34"/>
      <c r="D51" s="383"/>
    </row>
    <row r="52" spans="1:32" ht="25.95" customHeight="1" x14ac:dyDescent="0.2">
      <c r="A52" s="30">
        <v>48</v>
      </c>
      <c r="B52" s="382"/>
      <c r="C52" s="34"/>
      <c r="D52" s="383"/>
    </row>
    <row r="53" spans="1:32" ht="25.95" customHeight="1" x14ac:dyDescent="0.2">
      <c r="A53" s="30">
        <v>49</v>
      </c>
      <c r="B53" s="382"/>
      <c r="C53" s="34"/>
      <c r="D53" s="383"/>
    </row>
    <row r="54" spans="1:32" ht="25.95" customHeight="1" thickBot="1" x14ac:dyDescent="0.25">
      <c r="A54" s="30">
        <v>50</v>
      </c>
      <c r="B54" s="382"/>
      <c r="C54" s="34"/>
      <c r="D54" s="383"/>
    </row>
    <row r="55" spans="1:32" ht="25.95" customHeight="1" x14ac:dyDescent="0.2">
      <c r="A55" s="535" t="s">
        <v>238</v>
      </c>
      <c r="B55" s="535"/>
      <c r="C55" s="535"/>
      <c r="D55" s="535"/>
    </row>
    <row r="56" spans="1:32" ht="25.95" customHeight="1" x14ac:dyDescent="0.2">
      <c r="A56" s="1" t="s">
        <v>443</v>
      </c>
      <c r="B56" s="536" t="s">
        <v>444</v>
      </c>
      <c r="C56" s="536"/>
      <c r="D56" s="53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536"/>
      <c r="C57" s="536"/>
      <c r="D57" s="536"/>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AK6" sqref="AK6"/>
    </sheetView>
  </sheetViews>
  <sheetFormatPr defaultColWidth="9" defaultRowHeight="13.2" x14ac:dyDescent="0.2"/>
  <cols>
    <col min="1" max="34" width="2.44140625" style="164" customWidth="1"/>
    <col min="35" max="35" width="4.44140625" style="164" customWidth="1"/>
    <col min="36" max="16384" width="9" style="164"/>
  </cols>
  <sheetData>
    <row r="1" spans="2:34" ht="13.8" thickBot="1" x14ac:dyDescent="0.25"/>
    <row r="2" spans="2:34" ht="15" customHeight="1" x14ac:dyDescent="0.2">
      <c r="B2" s="546" t="s">
        <v>506</v>
      </c>
      <c r="C2" s="547"/>
      <c r="D2" s="547"/>
      <c r="E2" s="547"/>
      <c r="F2" s="547"/>
      <c r="G2" s="547"/>
      <c r="H2" s="547"/>
      <c r="I2" s="547"/>
      <c r="J2" s="547"/>
      <c r="K2" s="547"/>
      <c r="L2" s="548"/>
      <c r="P2" s="294" t="s">
        <v>399</v>
      </c>
      <c r="Q2" s="295"/>
      <c r="R2" s="295"/>
      <c r="S2" s="295"/>
      <c r="T2" s="295"/>
      <c r="U2" s="295"/>
      <c r="V2" s="295"/>
      <c r="W2" s="295"/>
      <c r="X2" s="295"/>
      <c r="Y2" s="295"/>
      <c r="Z2" s="295"/>
      <c r="AA2" s="295"/>
      <c r="AB2" s="295"/>
      <c r="AC2" s="295"/>
      <c r="AD2" s="295"/>
      <c r="AE2" s="295"/>
      <c r="AF2" s="295"/>
      <c r="AG2" s="295"/>
      <c r="AH2" s="296"/>
    </row>
    <row r="3" spans="2:34" ht="15" customHeight="1" thickBot="1" x14ac:dyDescent="0.25">
      <c r="B3" s="549"/>
      <c r="C3" s="550"/>
      <c r="D3" s="550"/>
      <c r="E3" s="550"/>
      <c r="F3" s="550"/>
      <c r="G3" s="550"/>
      <c r="H3" s="550"/>
      <c r="I3" s="550"/>
      <c r="J3" s="550"/>
      <c r="K3" s="550"/>
      <c r="L3" s="551"/>
      <c r="P3" s="297" t="s">
        <v>511</v>
      </c>
      <c r="Q3" s="298"/>
      <c r="R3" s="298"/>
      <c r="S3" s="298"/>
      <c r="T3" s="298"/>
      <c r="U3" s="298"/>
      <c r="V3" s="298"/>
      <c r="W3" s="298"/>
      <c r="X3" s="298"/>
      <c r="Y3" s="298"/>
      <c r="Z3" s="298"/>
      <c r="AA3" s="298"/>
      <c r="AB3" s="298"/>
      <c r="AC3" s="298"/>
      <c r="AD3" s="298"/>
      <c r="AE3" s="298"/>
      <c r="AF3" s="298"/>
      <c r="AG3" s="298"/>
      <c r="AH3" s="296"/>
    </row>
    <row r="4" spans="2:34" ht="13.5" customHeight="1" thickBot="1" x14ac:dyDescent="0.25">
      <c r="B4" s="552"/>
      <c r="C4" s="553"/>
      <c r="D4" s="553"/>
      <c r="E4" s="553"/>
      <c r="F4" s="553"/>
      <c r="G4" s="553"/>
      <c r="H4" s="553"/>
      <c r="I4" s="553"/>
      <c r="J4" s="553"/>
      <c r="K4" s="553"/>
      <c r="L4" s="554"/>
      <c r="P4" s="299"/>
      <c r="Q4" s="300"/>
      <c r="R4" s="300"/>
      <c r="S4" s="300"/>
      <c r="T4" s="300"/>
      <c r="U4" s="300"/>
      <c r="V4" s="300"/>
      <c r="W4" s="300"/>
      <c r="X4" s="300"/>
      <c r="Y4" s="300"/>
      <c r="Z4" s="300"/>
      <c r="AA4" s="300"/>
      <c r="AB4" s="300"/>
      <c r="AC4" s="300"/>
      <c r="AD4" s="300"/>
      <c r="AE4" s="300"/>
      <c r="AF4" s="300"/>
      <c r="AG4" s="300"/>
      <c r="AH4" s="300"/>
    </row>
    <row r="5" spans="2:34" x14ac:dyDescent="0.2">
      <c r="P5" s="299"/>
      <c r="Q5" s="300"/>
      <c r="R5" s="300"/>
      <c r="S5" s="300"/>
      <c r="T5" s="300"/>
      <c r="U5" s="300"/>
      <c r="V5" s="300"/>
      <c r="W5" s="300"/>
      <c r="X5" s="300"/>
      <c r="Y5" s="300"/>
      <c r="Z5" s="300"/>
      <c r="AA5" s="300"/>
      <c r="AB5" s="300"/>
      <c r="AC5" s="300"/>
      <c r="AD5" s="300"/>
      <c r="AE5" s="300"/>
      <c r="AF5" s="300"/>
      <c r="AG5" s="300"/>
      <c r="AH5" s="300"/>
    </row>
    <row r="6" spans="2:34" x14ac:dyDescent="0.2">
      <c r="P6" s="299"/>
      <c r="Q6" s="300"/>
      <c r="R6" s="300"/>
      <c r="S6" s="300"/>
      <c r="T6" s="300"/>
      <c r="U6" s="300"/>
      <c r="V6" s="300"/>
      <c r="W6" s="300"/>
      <c r="X6" s="300"/>
      <c r="Y6" s="300"/>
      <c r="Z6" s="300"/>
      <c r="AA6" s="300"/>
      <c r="AB6" s="300"/>
      <c r="AC6" s="300"/>
      <c r="AD6" s="300"/>
      <c r="AE6" s="300"/>
      <c r="AF6" s="300"/>
      <c r="AG6" s="300"/>
      <c r="AH6" s="300"/>
    </row>
    <row r="7" spans="2:34" ht="13.5" customHeight="1" x14ac:dyDescent="0.2">
      <c r="B7" s="555" t="s">
        <v>505</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01"/>
    </row>
    <row r="8" spans="2:34"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01"/>
    </row>
    <row r="10" spans="2:34" x14ac:dyDescent="0.2">
      <c r="B10" s="164" t="s">
        <v>508</v>
      </c>
    </row>
    <row r="11" spans="2:34" ht="13.8" thickBot="1" x14ac:dyDescent="0.25">
      <c r="X11" s="302"/>
      <c r="Y11" s="302"/>
      <c r="Z11" s="302"/>
      <c r="AA11" s="302"/>
      <c r="AB11" s="302"/>
      <c r="AC11" s="302"/>
      <c r="AD11" s="302"/>
      <c r="AE11" s="302"/>
      <c r="AF11" s="302"/>
      <c r="AG11" s="302"/>
    </row>
    <row r="12" spans="2:34" ht="58.5" customHeight="1" x14ac:dyDescent="0.2">
      <c r="B12" s="556" t="s">
        <v>1</v>
      </c>
      <c r="C12" s="557"/>
      <c r="D12" s="558" t="s">
        <v>507</v>
      </c>
      <c r="E12" s="558"/>
      <c r="F12" s="558"/>
      <c r="G12" s="558"/>
      <c r="H12" s="558"/>
      <c r="I12" s="558"/>
      <c r="J12" s="558"/>
      <c r="K12" s="558"/>
      <c r="L12" s="558"/>
      <c r="M12" s="558"/>
      <c r="N12" s="558"/>
      <c r="O12" s="558"/>
      <c r="P12" s="558"/>
      <c r="Q12" s="558"/>
      <c r="R12" s="558"/>
      <c r="S12" s="558"/>
      <c r="T12" s="558"/>
      <c r="U12" s="558"/>
      <c r="V12" s="558"/>
      <c r="W12" s="559"/>
      <c r="X12" s="543" t="e">
        <f>'2-1 2-3 別添1'!E5</f>
        <v>#DIV/0!</v>
      </c>
      <c r="Y12" s="544"/>
      <c r="Z12" s="544"/>
      <c r="AA12" s="544"/>
      <c r="AB12" s="544"/>
      <c r="AC12" s="544"/>
      <c r="AD12" s="544"/>
      <c r="AE12" s="544"/>
      <c r="AF12" s="544"/>
      <c r="AG12" s="545"/>
      <c r="AH12" s="303"/>
    </row>
    <row r="13" spans="2:34" ht="40.5" customHeight="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27" t="e">
        <f>IF(X12&gt;=0.2,"算定可","算定不可")</f>
        <v>#DIV/0!</v>
      </c>
      <c r="Y13" s="527"/>
      <c r="Z13" s="527"/>
      <c r="AA13" s="527"/>
      <c r="AB13" s="527"/>
      <c r="AC13" s="527"/>
      <c r="AD13" s="527"/>
      <c r="AE13" s="527"/>
      <c r="AF13" s="527"/>
      <c r="AG13" s="528"/>
    </row>
    <row r="14" spans="2:34"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t="e">
        <f>IF(X13="算定可",2,0)</f>
        <v>#DIV/0!</v>
      </c>
      <c r="Y14" s="532"/>
      <c r="Z14" s="532"/>
      <c r="AA14" s="532"/>
      <c r="AB14" s="532"/>
      <c r="AC14" s="532"/>
      <c r="AD14" s="532"/>
      <c r="AE14" s="532"/>
      <c r="AF14" s="532"/>
      <c r="AG14" s="533"/>
    </row>
    <row r="16" spans="2:34" x14ac:dyDescent="0.2">
      <c r="B16" s="164" t="s">
        <v>29</v>
      </c>
    </row>
    <row r="17" spans="3:34" x14ac:dyDescent="0.2">
      <c r="C17" s="164" t="s">
        <v>0</v>
      </c>
      <c r="E17" s="164" t="s">
        <v>435</v>
      </c>
    </row>
    <row r="18" spans="3:34" x14ac:dyDescent="0.2">
      <c r="C18" s="164" t="s">
        <v>107</v>
      </c>
      <c r="D18" s="541" t="s">
        <v>510</v>
      </c>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row>
    <row r="19" spans="3:34" x14ac:dyDescent="0.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row>
    <row r="20" spans="3:34" x14ac:dyDescent="0.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row>
    <row r="21" spans="3:34" x14ac:dyDescent="0.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row>
    <row r="29" spans="3:34" x14ac:dyDescent="0.2">
      <c r="Y29" s="304"/>
      <c r="Z29" s="304"/>
      <c r="AA29" s="305"/>
      <c r="AB29" s="305"/>
      <c r="AC29" s="305"/>
      <c r="AD29" s="305"/>
      <c r="AE29" s="305"/>
    </row>
    <row r="30" spans="3:34" x14ac:dyDescent="0.2">
      <c r="Y30" s="304"/>
      <c r="Z30" s="304"/>
      <c r="AA30" s="305"/>
      <c r="AB30" s="305"/>
      <c r="AC30" s="305"/>
      <c r="AD30" s="305"/>
      <c r="AE30" s="305"/>
    </row>
  </sheetData>
  <sheetProtection password="CC3D" sheet="1" selectLockedCells="1"/>
  <mergeCells count="10">
    <mergeCell ref="X12:AG12"/>
    <mergeCell ref="B2:L4"/>
    <mergeCell ref="B7:AG8"/>
    <mergeCell ref="B12:C12"/>
    <mergeCell ref="D12:W12"/>
    <mergeCell ref="B13:W13"/>
    <mergeCell ref="X13:AG13"/>
    <mergeCell ref="B14:W14"/>
    <mergeCell ref="X14:AG14"/>
    <mergeCell ref="D18:AH21"/>
  </mergeCells>
  <phoneticPr fontId="2"/>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V17" sqref="V17"/>
    </sheetView>
  </sheetViews>
  <sheetFormatPr defaultColWidth="9" defaultRowHeight="13.2" x14ac:dyDescent="0.2"/>
  <cols>
    <col min="1" max="34" width="2.44140625" style="164" customWidth="1"/>
    <col min="35" max="35" width="4.44140625" style="164" customWidth="1"/>
    <col min="36" max="16384" width="9" style="164"/>
  </cols>
  <sheetData>
    <row r="1" spans="2:34" ht="13.8" thickBot="1" x14ac:dyDescent="0.25"/>
    <row r="2" spans="2:34" ht="15" customHeight="1" x14ac:dyDescent="0.2">
      <c r="B2" s="546" t="s">
        <v>445</v>
      </c>
      <c r="C2" s="547"/>
      <c r="D2" s="547"/>
      <c r="E2" s="547"/>
      <c r="F2" s="547"/>
      <c r="G2" s="547"/>
      <c r="H2" s="547"/>
      <c r="I2" s="547"/>
      <c r="J2" s="547"/>
      <c r="K2" s="547"/>
      <c r="L2" s="548"/>
      <c r="P2" s="294" t="s">
        <v>399</v>
      </c>
      <c r="Q2" s="295"/>
      <c r="R2" s="295"/>
      <c r="S2" s="295"/>
      <c r="T2" s="295"/>
      <c r="U2" s="295"/>
      <c r="V2" s="295"/>
      <c r="W2" s="295"/>
      <c r="X2" s="295"/>
      <c r="Y2" s="295"/>
      <c r="Z2" s="295"/>
      <c r="AA2" s="295"/>
      <c r="AB2" s="295"/>
      <c r="AC2" s="295"/>
      <c r="AD2" s="295"/>
      <c r="AE2" s="295"/>
      <c r="AF2" s="295"/>
      <c r="AG2" s="295"/>
      <c r="AH2" s="296"/>
    </row>
    <row r="3" spans="2:34" ht="15" customHeight="1" thickBot="1" x14ac:dyDescent="0.25">
      <c r="B3" s="549"/>
      <c r="C3" s="550"/>
      <c r="D3" s="550"/>
      <c r="E3" s="550"/>
      <c r="F3" s="550"/>
      <c r="G3" s="550"/>
      <c r="H3" s="550"/>
      <c r="I3" s="550"/>
      <c r="J3" s="550"/>
      <c r="K3" s="550"/>
      <c r="L3" s="551"/>
      <c r="P3" s="297" t="s">
        <v>446</v>
      </c>
      <c r="Q3" s="298"/>
      <c r="R3" s="298"/>
      <c r="S3" s="298"/>
      <c r="T3" s="298"/>
      <c r="U3" s="298"/>
      <c r="V3" s="298"/>
      <c r="W3" s="298"/>
      <c r="X3" s="298"/>
      <c r="Y3" s="298"/>
      <c r="Z3" s="298"/>
      <c r="AA3" s="298"/>
      <c r="AB3" s="298"/>
      <c r="AC3" s="298"/>
      <c r="AD3" s="298"/>
      <c r="AE3" s="298"/>
      <c r="AF3" s="298"/>
      <c r="AG3" s="298"/>
      <c r="AH3" s="296"/>
    </row>
    <row r="4" spans="2:34" ht="13.5" customHeight="1" thickBot="1" x14ac:dyDescent="0.25">
      <c r="B4" s="552"/>
      <c r="C4" s="553"/>
      <c r="D4" s="553"/>
      <c r="E4" s="553"/>
      <c r="F4" s="553"/>
      <c r="G4" s="553"/>
      <c r="H4" s="553"/>
      <c r="I4" s="553"/>
      <c r="J4" s="553"/>
      <c r="K4" s="553"/>
      <c r="L4" s="554"/>
      <c r="P4" s="299"/>
      <c r="Q4" s="300"/>
      <c r="R4" s="300"/>
      <c r="S4" s="300"/>
      <c r="T4" s="300"/>
      <c r="U4" s="300"/>
      <c r="V4" s="300"/>
      <c r="W4" s="300"/>
      <c r="X4" s="300"/>
      <c r="Y4" s="300"/>
      <c r="Z4" s="300"/>
      <c r="AA4" s="300"/>
      <c r="AB4" s="300"/>
      <c r="AC4" s="300"/>
      <c r="AD4" s="300"/>
      <c r="AE4" s="300"/>
      <c r="AF4" s="300"/>
      <c r="AG4" s="300"/>
      <c r="AH4" s="300"/>
    </row>
    <row r="5" spans="2:34" x14ac:dyDescent="0.2">
      <c r="P5" s="299"/>
      <c r="Q5" s="300"/>
      <c r="R5" s="300"/>
      <c r="S5" s="300"/>
      <c r="T5" s="300"/>
      <c r="U5" s="300"/>
      <c r="V5" s="300"/>
      <c r="W5" s="300"/>
      <c r="X5" s="300"/>
      <c r="Y5" s="300"/>
      <c r="Z5" s="300"/>
      <c r="AA5" s="300"/>
      <c r="AB5" s="300"/>
      <c r="AC5" s="300"/>
      <c r="AD5" s="300"/>
      <c r="AE5" s="300"/>
      <c r="AF5" s="300"/>
      <c r="AG5" s="300"/>
      <c r="AH5" s="300"/>
    </row>
    <row r="6" spans="2:34" x14ac:dyDescent="0.2">
      <c r="P6" s="299"/>
      <c r="Q6" s="300"/>
      <c r="R6" s="300"/>
      <c r="S6" s="300"/>
      <c r="T6" s="300"/>
      <c r="U6" s="300"/>
      <c r="V6" s="300"/>
      <c r="W6" s="300"/>
      <c r="X6" s="300"/>
      <c r="Y6" s="300"/>
      <c r="Z6" s="300"/>
      <c r="AA6" s="300"/>
      <c r="AB6" s="300"/>
      <c r="AC6" s="300"/>
      <c r="AD6" s="300"/>
      <c r="AE6" s="300"/>
      <c r="AF6" s="300"/>
      <c r="AG6" s="300"/>
      <c r="AH6" s="300"/>
    </row>
    <row r="7" spans="2:34" ht="13.5" customHeight="1" x14ac:dyDescent="0.2">
      <c r="B7" s="555" t="s">
        <v>447</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301"/>
    </row>
    <row r="8" spans="2:34" ht="13.5" customHeight="1" x14ac:dyDescent="0.2">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301"/>
    </row>
    <row r="10" spans="2:34" x14ac:dyDescent="0.2">
      <c r="B10" s="164" t="s">
        <v>448</v>
      </c>
    </row>
    <row r="11" spans="2:34" ht="13.8" thickBot="1" x14ac:dyDescent="0.25">
      <c r="X11" s="302"/>
      <c r="Y11" s="302"/>
      <c r="Z11" s="302"/>
      <c r="AA11" s="302"/>
      <c r="AB11" s="302"/>
      <c r="AC11" s="302"/>
      <c r="AD11" s="302"/>
      <c r="AE11" s="302"/>
      <c r="AF11" s="302"/>
      <c r="AG11" s="302"/>
    </row>
    <row r="12" spans="2:34" ht="58.5" customHeight="1" x14ac:dyDescent="0.2">
      <c r="B12" s="556" t="s">
        <v>1</v>
      </c>
      <c r="C12" s="557"/>
      <c r="D12" s="558" t="s">
        <v>449</v>
      </c>
      <c r="E12" s="558"/>
      <c r="F12" s="558"/>
      <c r="G12" s="558"/>
      <c r="H12" s="558"/>
      <c r="I12" s="558"/>
      <c r="J12" s="558"/>
      <c r="K12" s="558"/>
      <c r="L12" s="558"/>
      <c r="M12" s="558"/>
      <c r="N12" s="558"/>
      <c r="O12" s="558"/>
      <c r="P12" s="558"/>
      <c r="Q12" s="558"/>
      <c r="R12" s="558"/>
      <c r="S12" s="558"/>
      <c r="T12" s="558"/>
      <c r="U12" s="558"/>
      <c r="V12" s="558"/>
      <c r="W12" s="559"/>
      <c r="X12" s="520">
        <f>'2-4 別添1'!B3</f>
        <v>0</v>
      </c>
      <c r="Y12" s="521"/>
      <c r="Z12" s="521"/>
      <c r="AA12" s="521"/>
      <c r="AB12" s="521"/>
      <c r="AC12" s="521"/>
      <c r="AD12" s="522"/>
      <c r="AE12" s="523" t="s">
        <v>197</v>
      </c>
      <c r="AF12" s="523"/>
      <c r="AG12" s="524"/>
      <c r="AH12" s="303"/>
    </row>
    <row r="13" spans="2:34" ht="40.5" customHeight="1" x14ac:dyDescent="0.2">
      <c r="B13" s="537" t="s">
        <v>16</v>
      </c>
      <c r="C13" s="538"/>
      <c r="D13" s="538"/>
      <c r="E13" s="538"/>
      <c r="F13" s="538"/>
      <c r="G13" s="538"/>
      <c r="H13" s="538"/>
      <c r="I13" s="538"/>
      <c r="J13" s="538"/>
      <c r="K13" s="538"/>
      <c r="L13" s="538"/>
      <c r="M13" s="538"/>
      <c r="N13" s="538"/>
      <c r="O13" s="538"/>
      <c r="P13" s="538"/>
      <c r="Q13" s="538"/>
      <c r="R13" s="538"/>
      <c r="S13" s="538"/>
      <c r="T13" s="538"/>
      <c r="U13" s="538"/>
      <c r="V13" s="538"/>
      <c r="W13" s="538"/>
      <c r="X13" s="527" t="str">
        <f>IF(X12&gt;0,"算定可","算定不可")</f>
        <v>算定不可</v>
      </c>
      <c r="Y13" s="527"/>
      <c r="Z13" s="527"/>
      <c r="AA13" s="527"/>
      <c r="AB13" s="527"/>
      <c r="AC13" s="527"/>
      <c r="AD13" s="527"/>
      <c r="AE13" s="527"/>
      <c r="AF13" s="527"/>
      <c r="AG13" s="528"/>
    </row>
    <row r="14" spans="2:34" ht="40.5" customHeight="1" thickBot="1" x14ac:dyDescent="0.25">
      <c r="B14" s="539" t="s">
        <v>17</v>
      </c>
      <c r="C14" s="540"/>
      <c r="D14" s="540"/>
      <c r="E14" s="540"/>
      <c r="F14" s="540"/>
      <c r="G14" s="540"/>
      <c r="H14" s="540"/>
      <c r="I14" s="540"/>
      <c r="J14" s="540"/>
      <c r="K14" s="540"/>
      <c r="L14" s="540"/>
      <c r="M14" s="540"/>
      <c r="N14" s="540"/>
      <c r="O14" s="540"/>
      <c r="P14" s="540"/>
      <c r="Q14" s="540"/>
      <c r="R14" s="540"/>
      <c r="S14" s="540"/>
      <c r="T14" s="540"/>
      <c r="U14" s="540"/>
      <c r="V14" s="540"/>
      <c r="W14" s="540"/>
      <c r="X14" s="531">
        <f>IF(X13="算定可",3,0)</f>
        <v>0</v>
      </c>
      <c r="Y14" s="532"/>
      <c r="Z14" s="532"/>
      <c r="AA14" s="532"/>
      <c r="AB14" s="532"/>
      <c r="AC14" s="532"/>
      <c r="AD14" s="532"/>
      <c r="AE14" s="532"/>
      <c r="AF14" s="532"/>
      <c r="AG14" s="533"/>
    </row>
    <row r="16" spans="2:34" x14ac:dyDescent="0.2">
      <c r="B16" s="164" t="s">
        <v>29</v>
      </c>
    </row>
    <row r="17" spans="3:34" x14ac:dyDescent="0.2">
      <c r="C17" s="164" t="s">
        <v>0</v>
      </c>
      <c r="E17" s="164" t="s">
        <v>435</v>
      </c>
    </row>
    <row r="18" spans="3:34" x14ac:dyDescent="0.2">
      <c r="C18" s="164" t="s">
        <v>107</v>
      </c>
      <c r="D18" s="542" t="s">
        <v>457</v>
      </c>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row>
    <row r="19" spans="3:34" x14ac:dyDescent="0.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row>
    <row r="20" spans="3:34" x14ac:dyDescent="0.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row>
    <row r="21" spans="3:34" x14ac:dyDescent="0.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row>
    <row r="29" spans="3:34" x14ac:dyDescent="0.2">
      <c r="Y29" s="304"/>
      <c r="Z29" s="304"/>
      <c r="AA29" s="305"/>
      <c r="AB29" s="305"/>
      <c r="AC29" s="305"/>
      <c r="AD29" s="305"/>
      <c r="AE29" s="305"/>
    </row>
    <row r="30" spans="3:34" x14ac:dyDescent="0.2">
      <c r="Y30" s="304"/>
      <c r="Z30" s="304"/>
      <c r="AA30" s="305"/>
      <c r="AB30" s="305"/>
      <c r="AC30" s="305"/>
      <c r="AD30" s="305"/>
      <c r="AE30" s="305"/>
    </row>
  </sheetData>
  <sheetProtection password="CC3D"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52"/>
  <sheetViews>
    <sheetView showGridLines="0" view="pageBreakPreview" zoomScale="115" zoomScaleNormal="100" zoomScaleSheetLayoutView="115" workbookViewId="0"/>
  </sheetViews>
  <sheetFormatPr defaultRowHeight="13.2" x14ac:dyDescent="0.2"/>
  <cols>
    <col min="1" max="1" width="4.6640625" style="28"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04" t="s">
        <v>450</v>
      </c>
    </row>
    <row r="2" spans="1:32" ht="16.95" customHeight="1" x14ac:dyDescent="0.2">
      <c r="B2" s="103" t="s">
        <v>451</v>
      </c>
    </row>
    <row r="3" spans="1:32" ht="7.95" customHeight="1" thickBot="1" x14ac:dyDescent="0.25">
      <c r="B3" s="148">
        <f>COUNTIF(B5:B44,"*")</f>
        <v>0</v>
      </c>
    </row>
    <row r="4" spans="1:32" ht="31.95" customHeight="1" thickBot="1" x14ac:dyDescent="0.25">
      <c r="A4" s="44" t="s">
        <v>73</v>
      </c>
      <c r="B4" s="45" t="s">
        <v>452</v>
      </c>
      <c r="C4" s="46" t="s">
        <v>418</v>
      </c>
      <c r="D4" s="47" t="s">
        <v>439</v>
      </c>
    </row>
    <row r="5" spans="1:32" ht="25.95" customHeight="1" thickTop="1" x14ac:dyDescent="0.2">
      <c r="A5" s="29">
        <v>1</v>
      </c>
      <c r="B5" s="26"/>
      <c r="C5" s="58"/>
      <c r="D5" s="42"/>
    </row>
    <row r="6" spans="1:32" ht="25.95" customHeight="1" x14ac:dyDescent="0.2">
      <c r="A6" s="30">
        <v>2</v>
      </c>
      <c r="B6" s="224"/>
      <c r="C6" s="34"/>
      <c r="D6" s="225"/>
      <c r="AF6" t="s">
        <v>453</v>
      </c>
    </row>
    <row r="7" spans="1:32" ht="25.95" customHeight="1" x14ac:dyDescent="0.2">
      <c r="A7" s="30">
        <v>3</v>
      </c>
      <c r="B7" s="224"/>
      <c r="C7" s="34"/>
      <c r="D7" s="225"/>
      <c r="AF7" t="s">
        <v>454</v>
      </c>
    </row>
    <row r="8" spans="1:32" ht="25.95" customHeight="1" x14ac:dyDescent="0.2">
      <c r="A8" s="30">
        <v>4</v>
      </c>
      <c r="B8" s="224"/>
      <c r="C8" s="34"/>
      <c r="D8" s="225"/>
      <c r="AF8" t="s">
        <v>455</v>
      </c>
    </row>
    <row r="9" spans="1:32" ht="25.95" customHeight="1" x14ac:dyDescent="0.2">
      <c r="A9" s="30">
        <v>5</v>
      </c>
      <c r="B9" s="224"/>
      <c r="C9" s="34"/>
      <c r="D9" s="225"/>
    </row>
    <row r="10" spans="1:32" ht="25.95" customHeight="1" x14ac:dyDescent="0.2">
      <c r="A10" s="30">
        <v>6</v>
      </c>
      <c r="B10" s="224"/>
      <c r="C10" s="34"/>
      <c r="D10" s="225"/>
    </row>
    <row r="11" spans="1:32" ht="25.95" customHeight="1" x14ac:dyDescent="0.2">
      <c r="A11" s="30">
        <v>7</v>
      </c>
      <c r="B11" s="382"/>
      <c r="C11" s="34"/>
      <c r="D11" s="383"/>
    </row>
    <row r="12" spans="1:32" ht="25.95" customHeight="1" x14ac:dyDescent="0.2">
      <c r="A12" s="30">
        <v>8</v>
      </c>
      <c r="B12" s="382"/>
      <c r="C12" s="34"/>
      <c r="D12" s="383"/>
    </row>
    <row r="13" spans="1:32" ht="25.95" customHeight="1" x14ac:dyDescent="0.2">
      <c r="A13" s="30">
        <v>9</v>
      </c>
      <c r="B13" s="382"/>
      <c r="C13" s="34"/>
      <c r="D13" s="383"/>
    </row>
    <row r="14" spans="1:32" ht="25.95" customHeight="1" x14ac:dyDescent="0.2">
      <c r="A14" s="30">
        <v>10</v>
      </c>
      <c r="B14" s="382"/>
      <c r="C14" s="34"/>
      <c r="D14" s="383"/>
    </row>
    <row r="15" spans="1:32" ht="25.95" customHeight="1" x14ac:dyDescent="0.2">
      <c r="A15" s="30">
        <v>11</v>
      </c>
      <c r="B15" s="382"/>
      <c r="C15" s="34"/>
      <c r="D15" s="383"/>
    </row>
    <row r="16" spans="1:32" ht="25.95" customHeight="1" x14ac:dyDescent="0.2">
      <c r="A16" s="30">
        <v>12</v>
      </c>
      <c r="B16" s="382"/>
      <c r="C16" s="34"/>
      <c r="D16" s="383"/>
    </row>
    <row r="17" spans="1:4" ht="25.95" customHeight="1" x14ac:dyDescent="0.2">
      <c r="A17" s="30">
        <v>13</v>
      </c>
      <c r="B17" s="382"/>
      <c r="C17" s="34"/>
      <c r="D17" s="383"/>
    </row>
    <row r="18" spans="1:4" ht="25.95" customHeight="1" x14ac:dyDescent="0.2">
      <c r="A18" s="30">
        <v>14</v>
      </c>
      <c r="B18" s="382"/>
      <c r="C18" s="34"/>
      <c r="D18" s="383"/>
    </row>
    <row r="19" spans="1:4" ht="25.95" customHeight="1" x14ac:dyDescent="0.2">
      <c r="A19" s="30">
        <v>15</v>
      </c>
      <c r="B19" s="382"/>
      <c r="C19" s="34"/>
      <c r="D19" s="383"/>
    </row>
    <row r="20" spans="1:4" ht="25.95" customHeight="1" x14ac:dyDescent="0.2">
      <c r="A20" s="30">
        <v>16</v>
      </c>
      <c r="B20" s="382"/>
      <c r="C20" s="34"/>
      <c r="D20" s="383"/>
    </row>
    <row r="21" spans="1:4" ht="25.95" customHeight="1" x14ac:dyDescent="0.2">
      <c r="A21" s="30">
        <v>17</v>
      </c>
      <c r="B21" s="382"/>
      <c r="C21" s="34"/>
      <c r="D21" s="383"/>
    </row>
    <row r="22" spans="1:4" ht="25.95" customHeight="1" x14ac:dyDescent="0.2">
      <c r="A22" s="30">
        <v>18</v>
      </c>
      <c r="B22" s="382"/>
      <c r="C22" s="34"/>
      <c r="D22" s="383"/>
    </row>
    <row r="23" spans="1:4" ht="25.95" customHeight="1" x14ac:dyDescent="0.2">
      <c r="A23" s="30">
        <v>19</v>
      </c>
      <c r="B23" s="382"/>
      <c r="C23" s="34"/>
      <c r="D23" s="383"/>
    </row>
    <row r="24" spans="1:4" ht="25.95" customHeight="1" x14ac:dyDescent="0.2">
      <c r="A24" s="30">
        <v>20</v>
      </c>
      <c r="B24" s="382"/>
      <c r="C24" s="34"/>
      <c r="D24" s="383"/>
    </row>
    <row r="25" spans="1:4" ht="25.95" customHeight="1" x14ac:dyDescent="0.2">
      <c r="A25" s="30">
        <v>21</v>
      </c>
      <c r="B25" s="382"/>
      <c r="C25" s="34"/>
      <c r="D25" s="383"/>
    </row>
    <row r="26" spans="1:4" ht="25.95" customHeight="1" x14ac:dyDescent="0.2">
      <c r="A26" s="30">
        <v>22</v>
      </c>
      <c r="B26" s="382"/>
      <c r="C26" s="34"/>
      <c r="D26" s="383"/>
    </row>
    <row r="27" spans="1:4" ht="25.95" customHeight="1" x14ac:dyDescent="0.2">
      <c r="A27" s="30">
        <v>23</v>
      </c>
      <c r="B27" s="382"/>
      <c r="C27" s="34"/>
      <c r="D27" s="383"/>
    </row>
    <row r="28" spans="1:4" ht="25.95" customHeight="1" x14ac:dyDescent="0.2">
      <c r="A28" s="30">
        <v>24</v>
      </c>
      <c r="B28" s="382"/>
      <c r="C28" s="34"/>
      <c r="D28" s="383"/>
    </row>
    <row r="29" spans="1:4" ht="25.95" customHeight="1" x14ac:dyDescent="0.2">
      <c r="A29" s="30">
        <v>25</v>
      </c>
      <c r="B29" s="382"/>
      <c r="C29" s="34"/>
      <c r="D29" s="383"/>
    </row>
    <row r="30" spans="1:4" ht="25.95" customHeight="1" x14ac:dyDescent="0.2">
      <c r="A30" s="30">
        <v>26</v>
      </c>
      <c r="B30" s="382"/>
      <c r="C30" s="34"/>
      <c r="D30" s="383"/>
    </row>
    <row r="31" spans="1:4" ht="25.95" customHeight="1" x14ac:dyDescent="0.2">
      <c r="A31" s="30">
        <v>27</v>
      </c>
      <c r="B31" s="382"/>
      <c r="C31" s="34"/>
      <c r="D31" s="383"/>
    </row>
    <row r="32" spans="1:4" ht="25.95" customHeight="1" x14ac:dyDescent="0.2">
      <c r="A32" s="30">
        <v>28</v>
      </c>
      <c r="B32" s="382"/>
      <c r="C32" s="34"/>
      <c r="D32" s="383"/>
    </row>
    <row r="33" spans="1:32" ht="25.95" customHeight="1" x14ac:dyDescent="0.2">
      <c r="A33" s="30">
        <v>29</v>
      </c>
      <c r="B33" s="382"/>
      <c r="C33" s="34"/>
      <c r="D33" s="383"/>
    </row>
    <row r="34" spans="1:32" ht="25.95" customHeight="1" x14ac:dyDescent="0.2">
      <c r="A34" s="30">
        <v>30</v>
      </c>
      <c r="B34" s="382"/>
      <c r="C34" s="34"/>
      <c r="D34" s="383"/>
    </row>
    <row r="35" spans="1:32" ht="25.95" customHeight="1" x14ac:dyDescent="0.2">
      <c r="A35" s="30">
        <v>31</v>
      </c>
      <c r="B35" s="382"/>
      <c r="C35" s="34"/>
      <c r="D35" s="383"/>
    </row>
    <row r="36" spans="1:32" ht="25.95" customHeight="1" x14ac:dyDescent="0.2">
      <c r="A36" s="30">
        <v>32</v>
      </c>
      <c r="B36" s="382"/>
      <c r="C36" s="34"/>
      <c r="D36" s="383"/>
    </row>
    <row r="37" spans="1:32" ht="25.95" customHeight="1" x14ac:dyDescent="0.2">
      <c r="A37" s="30">
        <v>33</v>
      </c>
      <c r="B37" s="382"/>
      <c r="C37" s="34"/>
      <c r="D37" s="383"/>
    </row>
    <row r="38" spans="1:32" ht="25.95" customHeight="1" x14ac:dyDescent="0.2">
      <c r="A38" s="30">
        <v>34</v>
      </c>
      <c r="B38" s="382"/>
      <c r="C38" s="34"/>
      <c r="D38" s="383"/>
    </row>
    <row r="39" spans="1:32" ht="25.95" customHeight="1" x14ac:dyDescent="0.2">
      <c r="A39" s="30">
        <v>35</v>
      </c>
      <c r="B39" s="382"/>
      <c r="C39" s="34"/>
      <c r="D39" s="383"/>
    </row>
    <row r="40" spans="1:32" ht="25.95" customHeight="1" x14ac:dyDescent="0.2">
      <c r="A40" s="30">
        <v>36</v>
      </c>
      <c r="B40" s="382"/>
      <c r="C40" s="34"/>
      <c r="D40" s="383"/>
    </row>
    <row r="41" spans="1:32" ht="25.95" customHeight="1" x14ac:dyDescent="0.2">
      <c r="A41" s="30">
        <v>37</v>
      </c>
      <c r="B41" s="382"/>
      <c r="C41" s="34"/>
      <c r="D41" s="383"/>
    </row>
    <row r="42" spans="1:32" ht="25.95" customHeight="1" x14ac:dyDescent="0.2">
      <c r="A42" s="30">
        <v>38</v>
      </c>
      <c r="B42" s="382"/>
      <c r="C42" s="34"/>
      <c r="D42" s="383"/>
    </row>
    <row r="43" spans="1:32" ht="25.95" customHeight="1" x14ac:dyDescent="0.2">
      <c r="A43" s="30">
        <v>39</v>
      </c>
      <c r="B43" s="382"/>
      <c r="C43" s="34"/>
      <c r="D43" s="383"/>
    </row>
    <row r="44" spans="1:32" ht="25.95" customHeight="1" thickBot="1" x14ac:dyDescent="0.25">
      <c r="A44" s="30">
        <v>40</v>
      </c>
      <c r="B44" s="382"/>
      <c r="C44" s="34"/>
      <c r="D44" s="383"/>
    </row>
    <row r="45" spans="1:32" ht="25.95" customHeight="1" x14ac:dyDescent="0.2">
      <c r="A45" s="535" t="s">
        <v>238</v>
      </c>
      <c r="B45" s="535"/>
      <c r="C45" s="535"/>
      <c r="D45" s="535"/>
    </row>
    <row r="46" spans="1:32" ht="25.95" customHeight="1" x14ac:dyDescent="0.2">
      <c r="A46" s="226" t="s">
        <v>443</v>
      </c>
      <c r="B46" s="560" t="s">
        <v>456</v>
      </c>
      <c r="C46" s="560"/>
      <c r="D46" s="560"/>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60"/>
      <c r="C47" s="560"/>
      <c r="D47" s="56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46</vt:i4>
      </vt:variant>
    </vt:vector>
  </HeadingPairs>
  <TitlesOfParts>
    <vt:vector size="90" baseType="lpstr">
      <vt:lpstr>評価加算様式２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2-8</vt:lpstr>
      <vt:lpstr>2-5別添1</vt:lpstr>
      <vt:lpstr>2-9</vt:lpstr>
      <vt:lpstr>2-6別添1</vt:lpstr>
      <vt:lpstr>2-10</vt:lpstr>
      <vt:lpstr>2-10 別添1</vt:lpstr>
      <vt:lpstr>2-8別添1</vt:lpstr>
      <vt:lpstr>2-9別添1</vt:lpstr>
      <vt:lpstr>2-11</vt:lpstr>
      <vt:lpstr>2-12</vt:lpstr>
      <vt:lpstr>2-10別添1</vt:lpstr>
      <vt:lpstr>2-13</vt:lpstr>
      <vt:lpstr>2-11別添1</vt:lpstr>
      <vt:lpstr>2-14</vt:lpstr>
      <vt:lpstr>2-12別添1</vt:lpstr>
      <vt:lpstr>2-15</vt:lpstr>
      <vt:lpstr>2-15 別添1</vt:lpstr>
      <vt:lpstr>2-16</vt:lpstr>
      <vt:lpstr>2-17</vt:lpstr>
      <vt:lpstr>2-15別添1</vt:lpstr>
      <vt:lpstr>2-16別添1</vt:lpstr>
      <vt:lpstr>2-17別添1</vt:lpstr>
      <vt:lpstr>2-18</vt:lpstr>
      <vt:lpstr>2-18別添1</vt:lpstr>
      <vt:lpstr>2-19</vt:lpstr>
      <vt:lpstr>2-20</vt:lpstr>
      <vt:lpstr>2-21</vt:lpstr>
      <vt:lpstr>2-19別添1</vt:lpstr>
      <vt:lpstr>2-22</vt:lpstr>
      <vt:lpstr>2-20別添1</vt:lpstr>
      <vt:lpstr>'2-1'!Print_Area</vt:lpstr>
      <vt:lpstr>'2-1 2-3 別添1'!Print_Area</vt:lpstr>
      <vt:lpstr>'2-10'!Print_Area</vt:lpstr>
      <vt:lpstr>'2-10 別添1'!Print_Area</vt:lpstr>
      <vt:lpstr>'2-10別添1'!Print_Area</vt:lpstr>
      <vt:lpstr>'2-11'!Print_Area</vt:lpstr>
      <vt:lpstr>'2-11別添1'!Print_Area</vt:lpstr>
      <vt:lpstr>'2-12'!Print_Area</vt:lpstr>
      <vt:lpstr>'2-12別添1'!Print_Area</vt:lpstr>
      <vt:lpstr>'2-13'!Print_Area</vt:lpstr>
      <vt:lpstr>'2-14'!Print_Area</vt:lpstr>
      <vt:lpstr>'2-15'!Print_Area</vt:lpstr>
      <vt:lpstr>'2-15 別添1'!Print_Area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'2-19別添1'!Print_Area</vt:lpstr>
      <vt:lpstr>'2-2'!Print_Area</vt:lpstr>
      <vt:lpstr>'2-2 別添1'!Print_Area</vt:lpstr>
      <vt:lpstr>'2-20'!Print_Area</vt:lpstr>
      <vt:lpstr>'2-20別添1'!Print_Area</vt:lpstr>
      <vt:lpstr>'2-21'!Print_Area</vt:lpstr>
      <vt:lpstr>'2-22'!Print_Area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2023-07-28T06:05:21Z</cp:lastPrinted>
  <dcterms:created xsi:type="dcterms:W3CDTF">2011-03-22T23:59:46Z</dcterms:created>
  <dcterms:modified xsi:type="dcterms:W3CDTF">2024-07-10T05:48:19Z</dcterms:modified>
</cp:coreProperties>
</file>