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52\SienFolder\旧施設支援課\★施設整備係\★特養班\0200_要綱等\007借地料補助要綱等\02_実施要領\R6要領改正（介護医療院追加）\02 施行\"/>
    </mc:Choice>
  </mc:AlternateContent>
  <bookViews>
    <workbookView xWindow="360" yWindow="288" windowWidth="20100" windowHeight="6780" tabRatio="892"/>
  </bookViews>
  <sheets>
    <sheet name="参考資料 " sheetId="23" r:id="rId1"/>
    <sheet name="第１号様式" sheetId="1" r:id="rId2"/>
    <sheet name="第２号様式" sheetId="2" r:id="rId3"/>
    <sheet name="第３号様式" sheetId="3" r:id="rId4"/>
    <sheet name="第４号様式" sheetId="4" r:id="rId5"/>
    <sheet name="1-別紙１" sheetId="5" r:id="rId6"/>
    <sheet name="1-別紙２ " sheetId="6" r:id="rId7"/>
    <sheet name="1-別紙３" sheetId="11" r:id="rId8"/>
    <sheet name="１-別紙４" sheetId="10" r:id="rId9"/>
    <sheet name="２-別紙１" sheetId="16" r:id="rId10"/>
    <sheet name="２-別紙２" sheetId="12" r:id="rId11"/>
    <sheet name="２-別紙３" sheetId="13" r:id="rId12"/>
    <sheet name="３-別紙１" sheetId="18" r:id="rId13"/>
    <sheet name="３-別紙２" sheetId="14" r:id="rId14"/>
    <sheet name="３-別紙３" sheetId="15" r:id="rId15"/>
  </sheets>
  <definedNames>
    <definedName name="_xlnm.Print_Area" localSheetId="5">'1-別紙１'!$A$1:$BO$32</definedName>
    <definedName name="_xlnm.Print_Area" localSheetId="6">'1-別紙２ '!$A$1:$AB$44</definedName>
    <definedName name="_xlnm.Print_Area" localSheetId="7">'1-別紙３'!$A$1:$O$23</definedName>
    <definedName name="_xlnm.Print_Area" localSheetId="8">'１-別紙４'!$A$1:$A$28</definedName>
    <definedName name="_xlnm.Print_Area" localSheetId="10">'２-別紙２'!$A$1:$AB$44</definedName>
    <definedName name="_xlnm.Print_Area" localSheetId="11">'２-別紙３'!$A$1:$O$23</definedName>
    <definedName name="_xlnm.Print_Area" localSheetId="13">'３-別紙２'!$A$1:$AB$45</definedName>
    <definedName name="_xlnm.Print_Area" localSheetId="14">'３-別紙３'!$A$1:$O$23</definedName>
    <definedName name="_xlnm.Print_Area" localSheetId="0">'参考資料 '!$A$1:$AD$53</definedName>
    <definedName name="_xlnm.Print_Area" localSheetId="1">第１号様式!$A$1:$BA$64</definedName>
    <definedName name="_xlnm.Print_Area" localSheetId="4">第４号様式!$A$1:$K$39</definedName>
    <definedName name="Z_F63A374B_2E7E_4669_87B0_97E26FB48C52_.wvu.PrintArea" localSheetId="5" hidden="1">'1-別紙１'!$A$1:$BO$32</definedName>
    <definedName name="Z_F63A374B_2E7E_4669_87B0_97E26FB48C52_.wvu.PrintArea" localSheetId="6" hidden="1">'1-別紙２ '!$A$1:$AB$44</definedName>
    <definedName name="Z_F63A374B_2E7E_4669_87B0_97E26FB48C52_.wvu.PrintArea" localSheetId="8" hidden="1">'１-別紙４'!$A$1:$A$28</definedName>
    <definedName name="Z_F63A374B_2E7E_4669_87B0_97E26FB48C52_.wvu.PrintArea" localSheetId="9" hidden="1">'２-別紙１'!$B$1:$BJ$34</definedName>
    <definedName name="Z_F63A374B_2E7E_4669_87B0_97E26FB48C52_.wvu.PrintArea" localSheetId="10" hidden="1">'２-別紙２'!$A$1:$AB$44</definedName>
    <definedName name="Z_F63A374B_2E7E_4669_87B0_97E26FB48C52_.wvu.PrintArea" localSheetId="12" hidden="1">'３-別紙１'!$B$1:$BJ$34</definedName>
    <definedName name="Z_F63A374B_2E7E_4669_87B0_97E26FB48C52_.wvu.PrintArea" localSheetId="13" hidden="1">'３-別紙２'!$A$1:$AB$46</definedName>
    <definedName name="Z_F63A374B_2E7E_4669_87B0_97E26FB48C52_.wvu.PrintArea" localSheetId="4" hidden="1">第４号様式!$A$1:$K$39</definedName>
  </definedNames>
  <calcPr calcId="162913"/>
  <customWorkbookViews>
    <customWorkbookView name="東京都 - 個人用ビュー" guid="{F63A374B-2E7E-4669-87B0-97E26FB48C52}" mergeInterval="0" personalView="1" maximized="1" windowWidth="1362" windowHeight="550" activeSheetId="8"/>
  </customWorkbookViews>
</workbook>
</file>

<file path=xl/calcChain.xml><?xml version="1.0" encoding="utf-8"?>
<calcChain xmlns="http://schemas.openxmlformats.org/spreadsheetml/2006/main">
  <c r="AC40" i="23" l="1"/>
  <c r="AC39" i="23"/>
  <c r="AC38" i="23"/>
  <c r="AC37" i="23"/>
  <c r="AC36" i="23"/>
  <c r="AC35" i="23"/>
  <c r="AB51" i="23" l="1"/>
  <c r="AB50" i="23"/>
  <c r="AB49" i="23"/>
  <c r="AB48" i="23"/>
  <c r="AB47" i="23"/>
  <c r="AB46" i="23"/>
  <c r="F46" i="23"/>
  <c r="M46" i="23" s="1"/>
  <c r="O42" i="23"/>
  <c r="H42" i="23"/>
  <c r="O41" i="23"/>
  <c r="H41" i="23"/>
  <c r="O40" i="23"/>
  <c r="H40" i="23"/>
  <c r="Y39" i="23"/>
  <c r="O39" i="23"/>
  <c r="H39" i="23"/>
  <c r="Y38" i="23"/>
  <c r="O38" i="23"/>
  <c r="H38" i="23"/>
  <c r="Y37" i="23"/>
  <c r="O37" i="23"/>
  <c r="H37" i="23"/>
  <c r="Y36" i="23"/>
  <c r="O36" i="23"/>
  <c r="H36" i="23"/>
  <c r="Y35" i="23"/>
  <c r="O35" i="23"/>
  <c r="H35" i="23"/>
  <c r="O34" i="23"/>
  <c r="H34" i="23"/>
  <c r="O33" i="23"/>
  <c r="H33" i="23"/>
  <c r="O32" i="23"/>
  <c r="H32" i="23"/>
  <c r="O31" i="23"/>
  <c r="H31" i="23"/>
  <c r="O30" i="23"/>
  <c r="H30" i="23"/>
  <c r="O29" i="23"/>
  <c r="H29" i="23"/>
  <c r="O28" i="23"/>
  <c r="H28" i="23"/>
  <c r="O27" i="23"/>
  <c r="H27" i="23"/>
  <c r="O26" i="23"/>
  <c r="H26" i="23"/>
  <c r="O25" i="23"/>
  <c r="H25" i="23"/>
  <c r="O24" i="23"/>
  <c r="H24" i="23"/>
  <c r="Z23" i="23"/>
  <c r="X23" i="23"/>
  <c r="O23" i="23"/>
  <c r="H23" i="23"/>
  <c r="O22" i="23"/>
  <c r="H22" i="23"/>
  <c r="O21" i="23"/>
  <c r="H21" i="23"/>
  <c r="Z20" i="23"/>
  <c r="X20" i="23"/>
  <c r="O20" i="23"/>
  <c r="H20" i="23"/>
  <c r="O19" i="23"/>
  <c r="H19" i="23"/>
  <c r="O18" i="23"/>
  <c r="H18" i="23"/>
  <c r="O17" i="23"/>
  <c r="H17" i="23"/>
  <c r="O16" i="23"/>
  <c r="H16" i="23"/>
  <c r="O15" i="23"/>
  <c r="H15" i="23"/>
  <c r="Z14" i="23"/>
  <c r="U27" i="23" s="1"/>
  <c r="O14" i="23"/>
  <c r="H14" i="23"/>
  <c r="O13" i="23"/>
  <c r="H13" i="23"/>
  <c r="K46" i="23" l="1"/>
  <c r="O46" i="23" s="1"/>
  <c r="U35" i="23" s="1"/>
  <c r="D47" i="23"/>
  <c r="F47" i="23" s="1"/>
  <c r="Z17" i="23"/>
  <c r="Z21" i="23" s="1"/>
  <c r="H46" i="23"/>
  <c r="W46" i="23" s="1"/>
  <c r="Y46" i="23" s="1"/>
  <c r="W27" i="23" l="1"/>
  <c r="Z27" i="23" s="1"/>
  <c r="D48" i="23"/>
  <c r="F48" i="23" s="1"/>
  <c r="K47" i="23"/>
  <c r="M47" i="23"/>
  <c r="H47" i="23"/>
  <c r="W47" i="23" s="1"/>
  <c r="Y47" i="23" s="1"/>
  <c r="Z43" i="6"/>
  <c r="Z43" i="12"/>
  <c r="Z45" i="14"/>
  <c r="M48" i="23" l="1"/>
  <c r="H48" i="23"/>
  <c r="W48" i="23" s="1"/>
  <c r="Y48" i="23" s="1"/>
  <c r="D49" i="23"/>
  <c r="F49" i="23" s="1"/>
  <c r="K48" i="23"/>
  <c r="O48" i="23" s="1"/>
  <c r="U37" i="23" s="1"/>
  <c r="AA37" i="23" s="1"/>
  <c r="U48" i="23" s="1"/>
  <c r="W39" i="23"/>
  <c r="W38" i="23"/>
  <c r="W37" i="23"/>
  <c r="W36" i="23"/>
  <c r="W35" i="23"/>
  <c r="AA35" i="23" s="1"/>
  <c r="U46" i="23" s="1"/>
  <c r="AA46" i="23" s="1"/>
  <c r="O47" i="23"/>
  <c r="U36" i="23" s="1"/>
  <c r="AA48" i="23" l="1"/>
  <c r="AA36" i="23"/>
  <c r="U47" i="23" s="1"/>
  <c r="AA47" i="23" s="1"/>
  <c r="D50" i="23"/>
  <c r="F50" i="23" s="1"/>
  <c r="K49" i="23"/>
  <c r="O49" i="23" s="1"/>
  <c r="U38" i="23" s="1"/>
  <c r="AA38" i="23" s="1"/>
  <c r="U49" i="23" s="1"/>
  <c r="M49" i="23"/>
  <c r="H49" i="23"/>
  <c r="W49" i="23" s="1"/>
  <c r="Y49" i="23" s="1"/>
  <c r="AA49" i="23" s="1"/>
  <c r="M50" i="23" l="1"/>
  <c r="H50" i="23"/>
  <c r="W50" i="23" s="1"/>
  <c r="Y50" i="23" s="1"/>
  <c r="D51" i="23"/>
  <c r="K50" i="23"/>
  <c r="O50" i="23" s="1"/>
  <c r="U39" i="23" s="1"/>
  <c r="AA39" i="23" s="1"/>
  <c r="U50" i="23" s="1"/>
  <c r="AA50" i="23" l="1"/>
  <c r="K51" i="23"/>
  <c r="O51" i="23" s="1"/>
  <c r="U40" i="23" s="1"/>
  <c r="AA40" i="23" s="1"/>
  <c r="U51" i="23" s="1"/>
  <c r="F51" i="23"/>
  <c r="W40" i="23"/>
  <c r="Y51" i="23"/>
  <c r="M51" i="23"/>
  <c r="H51" i="23"/>
  <c r="W51" i="23" s="1"/>
  <c r="Y40" i="23"/>
  <c r="AA51" i="23" l="1"/>
</calcChain>
</file>

<file path=xl/comments1.xml><?xml version="1.0" encoding="utf-8"?>
<comments xmlns="http://schemas.openxmlformats.org/spreadsheetml/2006/main">
  <authors>
    <author>東京都</author>
  </authors>
  <commentList>
    <comment ref="S5" authorId="0" shapeId="0">
      <text>
        <r>
          <rPr>
            <b/>
            <sz val="12"/>
            <color indexed="8"/>
            <rFont val="ＭＳ Ｐゴシック"/>
            <family val="3"/>
            <charset val="128"/>
          </rPr>
          <t>各区市町村の補助基準額は補助要綱別表2を確認すること。</t>
        </r>
      </text>
    </comment>
    <comment ref="Z5" authorId="0" shapeId="0">
      <text>
        <r>
          <rPr>
            <b/>
            <sz val="12"/>
            <color indexed="81"/>
            <rFont val="ＭＳ Ｐゴシック"/>
            <family val="3"/>
            <charset val="128"/>
          </rPr>
          <t>国有地の場合は0円を選択すること。</t>
        </r>
      </text>
    </comment>
    <comment ref="N6" authorId="0" shapeId="0">
      <text>
        <r>
          <rPr>
            <b/>
            <sz val="12"/>
            <color indexed="81"/>
            <rFont val="ＭＳ Ｐゴシック"/>
            <family val="3"/>
            <charset val="128"/>
          </rPr>
          <t>契約日以降、土地の賃貸が始まる月を記載する。</t>
        </r>
      </text>
    </comment>
    <comment ref="AA10" authorId="0" shapeId="0">
      <text>
        <r>
          <rPr>
            <b/>
            <sz val="12"/>
            <color indexed="81"/>
            <rFont val="ＭＳ Ｐゴシック"/>
            <family val="3"/>
            <charset val="128"/>
          </rPr>
          <t>原則、地積測量図、土地登記簿謄本の数値を転記。</t>
        </r>
      </text>
    </comment>
    <comment ref="C13" authorId="0" shapeId="0">
      <text>
        <r>
          <rPr>
            <b/>
            <sz val="12"/>
            <color indexed="81"/>
            <rFont val="ＭＳ Ｐゴシック"/>
            <family val="3"/>
            <charset val="128"/>
          </rPr>
          <t>契約日以降、土地の賃貸が始まった月を「１ヵ月目」とする。</t>
        </r>
      </text>
    </comment>
    <comment ref="X14" authorId="0" shapeId="0">
      <text>
        <r>
          <rPr>
            <b/>
            <sz val="12"/>
            <color indexed="81"/>
            <rFont val="ＭＳ Ｐゴシック"/>
            <family val="3"/>
            <charset val="128"/>
          </rPr>
          <t>特養、（防災拠点型）地域交流スペースの建物延床面積をまとめて記入する。</t>
        </r>
      </text>
    </comment>
    <comment ref="U18" authorId="0" shapeId="0">
      <text>
        <r>
          <rPr>
            <b/>
            <sz val="12"/>
            <color indexed="81"/>
            <rFont val="ＭＳ Ｐゴシック"/>
            <family val="3"/>
            <charset val="128"/>
          </rPr>
          <t>「ショートステイ、都市型軽費、認知症対応型通所介護」などの種別を記入する。</t>
        </r>
      </text>
    </comment>
    <comment ref="AC34" authorId="0" shapeId="0">
      <text>
        <r>
          <rPr>
            <b/>
            <sz val="12"/>
            <color indexed="8"/>
            <rFont val="MS P ゴシック"/>
            <family val="3"/>
            <charset val="128"/>
          </rPr>
          <t>→事業計画書、事業実績報告書の
４（補助対象分の賃借料）の以下の項目の記載する際に参考にすること。
・60か月分の支払予定額
・本年度の支払予定額、既支払額
・前年度までの既支払額</t>
        </r>
      </text>
    </comment>
    <comment ref="D45" authorId="0" shapeId="0">
      <text>
        <r>
          <rPr>
            <b/>
            <sz val="12"/>
            <color indexed="81"/>
            <rFont val="ＭＳ Ｐゴシック"/>
            <family val="3"/>
            <charset val="128"/>
          </rPr>
          <t>「１　土地の賃貸の開始（予定）日」から各年度の積算期間を自動計算</t>
        </r>
      </text>
    </comment>
    <comment ref="O45" authorId="0" shapeId="0">
      <text>
        <r>
          <rPr>
            <b/>
            <sz val="12"/>
            <color indexed="81"/>
            <rFont val="ＭＳ Ｐゴシック"/>
            <family val="3"/>
            <charset val="128"/>
          </rPr>
          <t>左の積算期間と「２　実支出予定額の算出」から自動計算</t>
        </r>
      </text>
    </comment>
  </commentList>
</comments>
</file>

<file path=xl/sharedStrings.xml><?xml version="1.0" encoding="utf-8"?>
<sst xmlns="http://schemas.openxmlformats.org/spreadsheetml/2006/main" count="894" uniqueCount="332">
  <si>
    <t>特別養護老人ホーム</t>
    <rPh sb="0" eb="2">
      <t>トクベツ</t>
    </rPh>
    <rPh sb="2" eb="4">
      <t>ヨウゴ</t>
    </rPh>
    <rPh sb="4" eb="6">
      <t>ロウジン</t>
    </rPh>
    <phoneticPr fontId="3"/>
  </si>
  <si>
    <t>老人短期入所施設（特別養護老人ホームに併設されるものに限る）</t>
    <rPh sb="0" eb="2">
      <t>ロウジン</t>
    </rPh>
    <rPh sb="2" eb="4">
      <t>タンキ</t>
    </rPh>
    <rPh sb="4" eb="6">
      <t>ニュウショ</t>
    </rPh>
    <rPh sb="6" eb="8">
      <t>シセツ</t>
    </rPh>
    <rPh sb="9" eb="11">
      <t>トクベツ</t>
    </rPh>
    <rPh sb="11" eb="13">
      <t>ヨウゴ</t>
    </rPh>
    <rPh sb="13" eb="15">
      <t>ロウジン</t>
    </rPh>
    <rPh sb="19" eb="21">
      <t>ヘイセツ</t>
    </rPh>
    <rPh sb="27" eb="28">
      <t>カギ</t>
    </rPh>
    <phoneticPr fontId="3"/>
  </si>
  <si>
    <t>都市型軽費老人ホーム（特別養護老人ホームに併設されるものに限る）</t>
    <rPh sb="0" eb="3">
      <t>トシガタ</t>
    </rPh>
    <rPh sb="3" eb="5">
      <t>ケイヒ</t>
    </rPh>
    <rPh sb="5" eb="7">
      <t>ロウジン</t>
    </rPh>
    <rPh sb="11" eb="13">
      <t>トクベツ</t>
    </rPh>
    <rPh sb="13" eb="15">
      <t>ヨウゴ</t>
    </rPh>
    <rPh sb="15" eb="17">
      <t>ロウジン</t>
    </rPh>
    <rPh sb="21" eb="23">
      <t>ヘイセツ</t>
    </rPh>
    <rPh sb="29" eb="30">
      <t>カギ</t>
    </rPh>
    <phoneticPr fontId="3"/>
  </si>
  <si>
    <t>老人福祉施設等整備費補助事業において併設加算となる施設
（施設種別　：　　　　　　　　　　　　　　　　　　　　　　　　　　　　　　　　　　　　）</t>
    <rPh sb="0" eb="2">
      <t>ロウジン</t>
    </rPh>
    <rPh sb="2" eb="4">
      <t>フクシ</t>
    </rPh>
    <rPh sb="4" eb="6">
      <t>シセツ</t>
    </rPh>
    <rPh sb="6" eb="7">
      <t>トウ</t>
    </rPh>
    <rPh sb="7" eb="10">
      <t>セイビヒ</t>
    </rPh>
    <rPh sb="10" eb="12">
      <t>ホジョ</t>
    </rPh>
    <rPh sb="12" eb="14">
      <t>ジギョウ</t>
    </rPh>
    <rPh sb="18" eb="20">
      <t>ヘイセツ</t>
    </rPh>
    <rPh sb="20" eb="22">
      <t>カサン</t>
    </rPh>
    <rPh sb="25" eb="27">
      <t>シセツ</t>
    </rPh>
    <rPh sb="29" eb="31">
      <t>シセツ</t>
    </rPh>
    <rPh sb="31" eb="33">
      <t>シュベツ</t>
    </rPh>
    <phoneticPr fontId="3"/>
  </si>
  <si>
    <t>２　施設等の名称</t>
    <rPh sb="2" eb="4">
      <t>シセツ</t>
    </rPh>
    <rPh sb="4" eb="5">
      <t>トウ</t>
    </rPh>
    <rPh sb="6" eb="8">
      <t>メイショウ</t>
    </rPh>
    <phoneticPr fontId="3"/>
  </si>
  <si>
    <t>３　施設等の開設者</t>
    <rPh sb="2" eb="5">
      <t>シセツトウ</t>
    </rPh>
    <rPh sb="6" eb="8">
      <t>カイセツ</t>
    </rPh>
    <rPh sb="8" eb="9">
      <t>シャ</t>
    </rPh>
    <phoneticPr fontId="3"/>
  </si>
  <si>
    <t>所在地</t>
    <rPh sb="0" eb="3">
      <t>ショザイチ</t>
    </rPh>
    <phoneticPr fontId="3"/>
  </si>
  <si>
    <t>地積</t>
    <rPh sb="0" eb="2">
      <t>チセキ</t>
    </rPh>
    <phoneticPr fontId="3"/>
  </si>
  <si>
    <t>㎡</t>
    <phoneticPr fontId="3"/>
  </si>
  <si>
    <t>円</t>
    <rPh sb="0" eb="1">
      <t>エン</t>
    </rPh>
    <phoneticPr fontId="3"/>
  </si>
  <si>
    <t>月分</t>
    <rPh sb="0" eb="1">
      <t>ツキ</t>
    </rPh>
    <rPh sb="1" eb="2">
      <t>ブン</t>
    </rPh>
    <phoneticPr fontId="3"/>
  </si>
  <si>
    <t>国有地　　　・　　　民有地</t>
    <rPh sb="0" eb="3">
      <t>コクユウチ</t>
    </rPh>
    <rPh sb="10" eb="13">
      <t>ミンユウチ</t>
    </rPh>
    <phoneticPr fontId="3"/>
  </si>
  <si>
    <t>土地賃貸借期間</t>
    <rPh sb="0" eb="2">
      <t>トチ</t>
    </rPh>
    <rPh sb="2" eb="5">
      <t>チンタイシャク</t>
    </rPh>
    <rPh sb="5" eb="7">
      <t>キカン</t>
    </rPh>
    <phoneticPr fontId="3"/>
  </si>
  <si>
    <t>保証金</t>
    <rPh sb="0" eb="3">
      <t>ホショウキン</t>
    </rPh>
    <phoneticPr fontId="3"/>
  </si>
  <si>
    <t>（契約終了後　返還有　・　返還無）　</t>
  </si>
  <si>
    <t>（補助対象分の賃借料）</t>
    <rPh sb="1" eb="3">
      <t>ホジョ</t>
    </rPh>
    <rPh sb="3" eb="5">
      <t>タイショウ</t>
    </rPh>
    <rPh sb="5" eb="6">
      <t>ブン</t>
    </rPh>
    <rPh sb="7" eb="10">
      <t>チンシャクリョウ</t>
    </rPh>
    <phoneticPr fontId="3"/>
  </si>
  <si>
    <t>年度</t>
    <rPh sb="0" eb="2">
      <t>ネンド</t>
    </rPh>
    <phoneticPr fontId="3"/>
  </si>
  <si>
    <t>月</t>
    <rPh sb="0" eb="1">
      <t>ツキ</t>
    </rPh>
    <phoneticPr fontId="3"/>
  </si>
  <si>
    <t>（単位：円）</t>
    <rPh sb="1" eb="3">
      <t>タンイ</t>
    </rPh>
    <rPh sb="4" eb="5">
      <t>エン</t>
    </rPh>
    <phoneticPr fontId="3"/>
  </si>
  <si>
    <t>計</t>
    <rPh sb="0" eb="1">
      <t>ケイ</t>
    </rPh>
    <phoneticPr fontId="3"/>
  </si>
  <si>
    <t>賃料前払い一時金</t>
    <rPh sb="0" eb="2">
      <t>チンリョウ</t>
    </rPh>
    <rPh sb="2" eb="4">
      <t>マエバラ</t>
    </rPh>
    <rPh sb="5" eb="8">
      <t>イチジキン</t>
    </rPh>
    <phoneticPr fontId="3"/>
  </si>
  <si>
    <t>土地所有者
（賃貸人）</t>
    <rPh sb="0" eb="2">
      <t>トチ</t>
    </rPh>
    <rPh sb="2" eb="5">
      <t>ショユウシャ</t>
    </rPh>
    <rPh sb="7" eb="10">
      <t>チンタイニン</t>
    </rPh>
    <phoneticPr fontId="3"/>
  </si>
  <si>
    <t>支払対象月数</t>
    <rPh sb="0" eb="2">
      <t>シハライ</t>
    </rPh>
    <rPh sb="2" eb="4">
      <t>タイショウ</t>
    </rPh>
    <rPh sb="4" eb="6">
      <t>ツキスウ</t>
    </rPh>
    <phoneticPr fontId="3"/>
  </si>
  <si>
    <t>１　施設等の種別（該当するものに○）</t>
    <rPh sb="2" eb="4">
      <t>シセツ</t>
    </rPh>
    <rPh sb="4" eb="5">
      <t>トウ</t>
    </rPh>
    <rPh sb="6" eb="8">
      <t>シュベツ</t>
    </rPh>
    <rPh sb="9" eb="11">
      <t>ガイトウ</t>
    </rPh>
    <phoneticPr fontId="3"/>
  </si>
  <si>
    <t>契約締結日後60か月分の実支払予定額
（賃料前払い一時金及び保証金を除く）</t>
    <rPh sb="0" eb="2">
      <t>ケイヤク</t>
    </rPh>
    <rPh sb="2" eb="4">
      <t>テイケツ</t>
    </rPh>
    <rPh sb="4" eb="5">
      <t>ビ</t>
    </rPh>
    <rPh sb="5" eb="6">
      <t>ゴ</t>
    </rPh>
    <rPh sb="9" eb="11">
      <t>ゲツブン</t>
    </rPh>
    <rPh sb="12" eb="13">
      <t>ジツ</t>
    </rPh>
    <rPh sb="13" eb="15">
      <t>シハライ</t>
    </rPh>
    <rPh sb="15" eb="17">
      <t>ヨテイ</t>
    </rPh>
    <rPh sb="17" eb="18">
      <t>ガク</t>
    </rPh>
    <rPh sb="20" eb="22">
      <t>チンリョウ</t>
    </rPh>
    <rPh sb="22" eb="24">
      <t>マエバラ</t>
    </rPh>
    <rPh sb="25" eb="28">
      <t>イチジキン</t>
    </rPh>
    <rPh sb="28" eb="29">
      <t>オヨ</t>
    </rPh>
    <rPh sb="30" eb="32">
      <t>ホショウ</t>
    </rPh>
    <rPh sb="32" eb="33">
      <t>キン</t>
    </rPh>
    <rPh sb="34" eb="35">
      <t>ノゾ</t>
    </rPh>
    <phoneticPr fontId="3"/>
  </si>
  <si>
    <t>賃借料</t>
    <rPh sb="0" eb="3">
      <t>チンシャクリョウ</t>
    </rPh>
    <phoneticPr fontId="3"/>
  </si>
  <si>
    <t>４　賃貸借契約の概要</t>
    <rPh sb="2" eb="5">
      <t>チンタイシャク</t>
    </rPh>
    <rPh sb="5" eb="7">
      <t>ケイヤク</t>
    </rPh>
    <rPh sb="8" eb="10">
      <t>ガイヨウ</t>
    </rPh>
    <phoneticPr fontId="3"/>
  </si>
  <si>
    <t>法人名：</t>
    <rPh sb="0" eb="2">
      <t>ホウジン</t>
    </rPh>
    <rPh sb="2" eb="3">
      <t>メイ</t>
    </rPh>
    <phoneticPr fontId="3"/>
  </si>
  <si>
    <t>※色付きのセルのみ入力</t>
    <rPh sb="1" eb="2">
      <t>イロ</t>
    </rPh>
    <rPh sb="2" eb="3">
      <t>ツ</t>
    </rPh>
    <rPh sb="9" eb="11">
      <t>ニュウリョク</t>
    </rPh>
    <phoneticPr fontId="3"/>
  </si>
  <si>
    <t>（円）</t>
    <rPh sb="1" eb="2">
      <t>エン</t>
    </rPh>
    <phoneticPr fontId="3"/>
  </si>
  <si>
    <t>対　象　地</t>
    <rPh sb="0" eb="1">
      <t>タイ</t>
    </rPh>
    <rPh sb="2" eb="3">
      <t>ゾウ</t>
    </rPh>
    <rPh sb="4" eb="5">
      <t>チ</t>
    </rPh>
    <phoneticPr fontId="3"/>
  </si>
  <si>
    <t>地積合計</t>
    <rPh sb="0" eb="1">
      <t>チ</t>
    </rPh>
    <rPh sb="1" eb="2">
      <t>セキ</t>
    </rPh>
    <rPh sb="2" eb="4">
      <t>ゴウケイ</t>
    </rPh>
    <phoneticPr fontId="3"/>
  </si>
  <si>
    <t>施設種別</t>
    <rPh sb="0" eb="2">
      <t>シセツ</t>
    </rPh>
    <rPh sb="2" eb="4">
      <t>シュベツ</t>
    </rPh>
    <phoneticPr fontId="3"/>
  </si>
  <si>
    <t>合計</t>
    <rPh sb="0" eb="2">
      <t>ゴウケイ</t>
    </rPh>
    <phoneticPr fontId="3"/>
  </si>
  <si>
    <t>対象事業に係る額</t>
    <rPh sb="0" eb="2">
      <t>タイショウ</t>
    </rPh>
    <rPh sb="2" eb="4">
      <t>ジギョウ</t>
    </rPh>
    <rPh sb="5" eb="6">
      <t>カカ</t>
    </rPh>
    <rPh sb="7" eb="8">
      <t>ガク</t>
    </rPh>
    <phoneticPr fontId="3"/>
  </si>
  <si>
    <t>１　歳入の部</t>
    <rPh sb="2" eb="4">
      <t>サイニュウ</t>
    </rPh>
    <rPh sb="5" eb="6">
      <t>ブ</t>
    </rPh>
    <phoneticPr fontId="3"/>
  </si>
  <si>
    <t>区　　分</t>
    <rPh sb="0" eb="1">
      <t>ク</t>
    </rPh>
    <rPh sb="3" eb="4">
      <t>ブン</t>
    </rPh>
    <phoneticPr fontId="3"/>
  </si>
  <si>
    <t>金　　額</t>
    <rPh sb="0" eb="1">
      <t>キン</t>
    </rPh>
    <rPh sb="3" eb="4">
      <t>ガク</t>
    </rPh>
    <phoneticPr fontId="3"/>
  </si>
  <si>
    <t>備　　考</t>
    <rPh sb="0" eb="1">
      <t>ソナエ</t>
    </rPh>
    <rPh sb="3" eb="4">
      <t>コウ</t>
    </rPh>
    <phoneticPr fontId="3"/>
  </si>
  <si>
    <t>補助金</t>
    <rPh sb="0" eb="3">
      <t>ホジョキン</t>
    </rPh>
    <phoneticPr fontId="3"/>
  </si>
  <si>
    <t>都補助金</t>
    <rPh sb="0" eb="1">
      <t>ト</t>
    </rPh>
    <rPh sb="1" eb="3">
      <t>ホジョ</t>
    </rPh>
    <rPh sb="3" eb="4">
      <t>キン</t>
    </rPh>
    <phoneticPr fontId="3"/>
  </si>
  <si>
    <t>その他補助金</t>
    <rPh sb="2" eb="3">
      <t>タ</t>
    </rPh>
    <rPh sb="3" eb="6">
      <t>ホジョキン</t>
    </rPh>
    <phoneticPr fontId="3"/>
  </si>
  <si>
    <t>自己資金
及び
借入金</t>
    <rPh sb="0" eb="2">
      <t>ジコ</t>
    </rPh>
    <rPh sb="2" eb="4">
      <t>シキン</t>
    </rPh>
    <rPh sb="5" eb="6">
      <t>オヨ</t>
    </rPh>
    <rPh sb="8" eb="10">
      <t>カリイレ</t>
    </rPh>
    <rPh sb="10" eb="11">
      <t>キン</t>
    </rPh>
    <phoneticPr fontId="3"/>
  </si>
  <si>
    <t>自己資金</t>
    <rPh sb="0" eb="2">
      <t>ジコ</t>
    </rPh>
    <rPh sb="2" eb="4">
      <t>シキン</t>
    </rPh>
    <phoneticPr fontId="3"/>
  </si>
  <si>
    <t>借入金</t>
    <rPh sb="0" eb="2">
      <t>カリイレ</t>
    </rPh>
    <rPh sb="2" eb="3">
      <t>キン</t>
    </rPh>
    <phoneticPr fontId="3"/>
  </si>
  <si>
    <t>２　歳出の部</t>
    <rPh sb="2" eb="4">
      <t>サイシュツ</t>
    </rPh>
    <rPh sb="5" eb="6">
      <t>ブ</t>
    </rPh>
    <phoneticPr fontId="3"/>
  </si>
  <si>
    <r>
      <t xml:space="preserve">土地賃借料
</t>
    </r>
    <r>
      <rPr>
        <sz val="8"/>
        <rFont val="ＭＳ Ｐ明朝"/>
        <family val="1"/>
        <charset val="128"/>
      </rPr>
      <t>（一時金・保証金を除く。）</t>
    </r>
    <rPh sb="0" eb="2">
      <t>トチ</t>
    </rPh>
    <rPh sb="2" eb="5">
      <t>チンシャクリョウ</t>
    </rPh>
    <rPh sb="7" eb="10">
      <t>イチジキン</t>
    </rPh>
    <rPh sb="11" eb="14">
      <t>ホショウキン</t>
    </rPh>
    <rPh sb="15" eb="16">
      <t>ノゾ</t>
    </rPh>
    <phoneticPr fontId="3"/>
  </si>
  <si>
    <t>この抄本は、原本と相違ないことを証明します。</t>
    <rPh sb="2" eb="4">
      <t>ショウホン</t>
    </rPh>
    <rPh sb="6" eb="8">
      <t>ゲンポン</t>
    </rPh>
    <rPh sb="9" eb="11">
      <t>ソウイ</t>
    </rPh>
    <rPh sb="16" eb="18">
      <t>ショウメイ</t>
    </rPh>
    <phoneticPr fontId="3"/>
  </si>
  <si>
    <t>第１号様式</t>
    <rPh sb="0" eb="1">
      <t>ダイ</t>
    </rPh>
    <rPh sb="2" eb="3">
      <t>ゴウ</t>
    </rPh>
    <rPh sb="3" eb="5">
      <t>ヨウシキ</t>
    </rPh>
    <phoneticPr fontId="3"/>
  </si>
  <si>
    <t>第　　　　号</t>
    <rPh sb="0" eb="1">
      <t>ダイ</t>
    </rPh>
    <rPh sb="5" eb="6">
      <t>ゴウ</t>
    </rPh>
    <phoneticPr fontId="3"/>
  </si>
  <si>
    <t>　東京都知事　殿</t>
    <rPh sb="1" eb="3">
      <t>トウキョウ</t>
    </rPh>
    <rPh sb="3" eb="4">
      <t>ト</t>
    </rPh>
    <rPh sb="4" eb="6">
      <t>チジ</t>
    </rPh>
    <rPh sb="7" eb="8">
      <t>トノ</t>
    </rPh>
    <phoneticPr fontId="3"/>
  </si>
  <si>
    <t>申請者</t>
    <rPh sb="0" eb="2">
      <t>シンセイ</t>
    </rPh>
    <rPh sb="2" eb="3">
      <t>シャ</t>
    </rPh>
    <phoneticPr fontId="3"/>
  </si>
  <si>
    <t>名称</t>
    <rPh sb="0" eb="2">
      <t>メイショウ</t>
    </rPh>
    <phoneticPr fontId="3"/>
  </si>
  <si>
    <t>代表者職氏名　　　　　　　　　　　　印</t>
    <rPh sb="0" eb="3">
      <t>ダイヒョウシャ</t>
    </rPh>
    <rPh sb="3" eb="4">
      <t>ショク</t>
    </rPh>
    <rPh sb="4" eb="6">
      <t>シメイ</t>
    </rPh>
    <rPh sb="18" eb="19">
      <t>イン</t>
    </rPh>
    <phoneticPr fontId="3"/>
  </si>
  <si>
    <t>記</t>
    <rPh sb="0" eb="1">
      <t>シル</t>
    </rPh>
    <phoneticPr fontId="3"/>
  </si>
  <si>
    <t>（２）事業計画書（別紙２）</t>
    <rPh sb="3" eb="5">
      <t>ジギョウ</t>
    </rPh>
    <rPh sb="5" eb="7">
      <t>ケイカク</t>
    </rPh>
    <rPh sb="7" eb="8">
      <t>ショ</t>
    </rPh>
    <rPh sb="9" eb="11">
      <t>ベッシ</t>
    </rPh>
    <phoneticPr fontId="3"/>
  </si>
  <si>
    <t>担　当　者</t>
    <rPh sb="0" eb="1">
      <t>タン</t>
    </rPh>
    <rPh sb="2" eb="3">
      <t>トウ</t>
    </rPh>
    <rPh sb="4" eb="5">
      <t>シャ</t>
    </rPh>
    <phoneticPr fontId="3"/>
  </si>
  <si>
    <t>氏　名</t>
    <rPh sb="0" eb="1">
      <t>シ</t>
    </rPh>
    <rPh sb="2" eb="3">
      <t>メイ</t>
    </rPh>
    <phoneticPr fontId="3"/>
  </si>
  <si>
    <t>電　話</t>
    <rPh sb="0" eb="1">
      <t>デン</t>
    </rPh>
    <rPh sb="2" eb="3">
      <t>ハナシ</t>
    </rPh>
    <phoneticPr fontId="3"/>
  </si>
  <si>
    <t>誓　約　書</t>
    <phoneticPr fontId="3"/>
  </si>
  <si>
    <t>　　東 京 都 知 事　　殿</t>
    <phoneticPr fontId="3"/>
  </si>
  <si>
    <t>　　　　　　　年　　月　　日</t>
    <phoneticPr fontId="3"/>
  </si>
  <si>
    <t>　　　　　　　　　　　　　　　　　　　　　　　　　　　　　　法人の所在地</t>
    <phoneticPr fontId="3"/>
  </si>
  <si>
    <t>　　　　　　　　　　　　　　　　　　　　　　　　　　　　　　法人名</t>
    <phoneticPr fontId="3"/>
  </si>
  <si>
    <t xml:space="preserve">＊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</si>
  <si>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（申請者名　　　　　　　　　　　　　　）</t>
    <rPh sb="1" eb="3">
      <t>シンセイ</t>
    </rPh>
    <rPh sb="3" eb="4">
      <t>シャ</t>
    </rPh>
    <rPh sb="4" eb="5">
      <t>メイ</t>
    </rPh>
    <phoneticPr fontId="3"/>
  </si>
  <si>
    <t>（施設種別　　　　　　　　　　　　　　）</t>
    <rPh sb="1" eb="3">
      <t>シセツ</t>
    </rPh>
    <rPh sb="3" eb="5">
      <t>シュベツ</t>
    </rPh>
    <phoneticPr fontId="3"/>
  </si>
  <si>
    <t>（施設名称　　　　　　　　　　　　　　）</t>
    <rPh sb="1" eb="3">
      <t>シセツ</t>
    </rPh>
    <rPh sb="3" eb="5">
      <t>メイショウ</t>
    </rPh>
    <phoneticPr fontId="3"/>
  </si>
  <si>
    <t>総事業費の
実支出（予定）額</t>
    <rPh sb="0" eb="4">
      <t>ソウジギョウヒ</t>
    </rPh>
    <rPh sb="6" eb="9">
      <t>ジツシシュツ</t>
    </rPh>
    <rPh sb="10" eb="12">
      <t>ヨテイ</t>
    </rPh>
    <rPh sb="13" eb="14">
      <t>ガク</t>
    </rPh>
    <phoneticPr fontId="3"/>
  </si>
  <si>
    <t>対象経費の
実支出（予定）額</t>
    <rPh sb="0" eb="2">
      <t>タイショウ</t>
    </rPh>
    <rPh sb="2" eb="4">
      <t>ケイヒ</t>
    </rPh>
    <rPh sb="6" eb="9">
      <t>ジツシシュツ</t>
    </rPh>
    <rPh sb="10" eb="12">
      <t>ヨテイ</t>
    </rPh>
    <rPh sb="13" eb="14">
      <t>ガク</t>
    </rPh>
    <phoneticPr fontId="3"/>
  </si>
  <si>
    <t>補助基準額</t>
    <rPh sb="0" eb="2">
      <t>ホジョ</t>
    </rPh>
    <rPh sb="2" eb="4">
      <t>キジュン</t>
    </rPh>
    <rPh sb="4" eb="5">
      <t>ガク</t>
    </rPh>
    <phoneticPr fontId="3"/>
  </si>
  <si>
    <t>選定額</t>
    <rPh sb="0" eb="2">
      <t>センテイ</t>
    </rPh>
    <rPh sb="2" eb="3">
      <t>ガク</t>
    </rPh>
    <phoneticPr fontId="3"/>
  </si>
  <si>
    <t>補助率</t>
    <rPh sb="0" eb="2">
      <t>ホジョ</t>
    </rPh>
    <rPh sb="2" eb="3">
      <t>リツ</t>
    </rPh>
    <phoneticPr fontId="3"/>
  </si>
  <si>
    <t>Ａ</t>
    <phoneticPr fontId="3"/>
  </si>
  <si>
    <t>Ｂ</t>
    <phoneticPr fontId="3"/>
  </si>
  <si>
    <t>所要月数</t>
    <rPh sb="0" eb="2">
      <t>ショヨウ</t>
    </rPh>
    <rPh sb="1" eb="2">
      <t>トウネンド</t>
    </rPh>
    <rPh sb="2" eb="4">
      <t>ツキスウ</t>
    </rPh>
    <phoneticPr fontId="3"/>
  </si>
  <si>
    <t>Ｃ</t>
    <phoneticPr fontId="3"/>
  </si>
  <si>
    <t>Ｄ</t>
    <phoneticPr fontId="3"/>
  </si>
  <si>
    <t>Ｅ＝Ｃ×Ｄ</t>
    <phoneticPr fontId="3"/>
  </si>
  <si>
    <t>1/2</t>
    <phoneticPr fontId="3"/>
  </si>
  <si>
    <t>（注）</t>
    <rPh sb="1" eb="2">
      <t>チュウ</t>
    </rPh>
    <phoneticPr fontId="3"/>
  </si>
  <si>
    <t>１　Ｅ欄は、千円未満を切り捨てた額とすること。</t>
    <rPh sb="3" eb="4">
      <t>ラン</t>
    </rPh>
    <rPh sb="6" eb="8">
      <t>センエン</t>
    </rPh>
    <rPh sb="8" eb="10">
      <t>ミマン</t>
    </rPh>
    <rPh sb="11" eb="12">
      <t>キ</t>
    </rPh>
    <rPh sb="13" eb="14">
      <t>ス</t>
    </rPh>
    <rPh sb="16" eb="17">
      <t>ガク</t>
    </rPh>
    <phoneticPr fontId="3"/>
  </si>
  <si>
    <t>Ａ</t>
    <phoneticPr fontId="3"/>
  </si>
  <si>
    <t>Ｂ</t>
    <phoneticPr fontId="3"/>
  </si>
  <si>
    <t>Ｆ</t>
    <phoneticPr fontId="3"/>
  </si>
  <si>
    <t>Ｇ</t>
    <phoneticPr fontId="3"/>
  </si>
  <si>
    <t>Ｈ＝Ｆ×Ｇ</t>
    <phoneticPr fontId="3"/>
  </si>
  <si>
    <t>Ｃ</t>
    <phoneticPr fontId="3"/>
  </si>
  <si>
    <t>Ｄ</t>
    <phoneticPr fontId="3"/>
  </si>
  <si>
    <t>Ｅ＝Ｃ×Ｄ／12</t>
    <phoneticPr fontId="3"/>
  </si>
  <si>
    <t>２　Ｄ欄は、日数が１月に満たない月も１月とみなすこと。</t>
    <rPh sb="3" eb="4">
      <t>ラン</t>
    </rPh>
    <rPh sb="6" eb="8">
      <t>ニッスウ</t>
    </rPh>
    <rPh sb="10" eb="11">
      <t>ツキ</t>
    </rPh>
    <rPh sb="12" eb="13">
      <t>ミ</t>
    </rPh>
    <rPh sb="16" eb="17">
      <t>ツキ</t>
    </rPh>
    <rPh sb="19" eb="20">
      <t>ツキ</t>
    </rPh>
    <phoneticPr fontId="3"/>
  </si>
  <si>
    <t>３　Ｆ欄には、Ｂ欄とＥ欄の額を比較して少ない方の額を記入すること。</t>
    <rPh sb="3" eb="4">
      <t>ラン</t>
    </rPh>
    <rPh sb="8" eb="9">
      <t>ラン</t>
    </rPh>
    <rPh sb="11" eb="12">
      <t>ラン</t>
    </rPh>
    <rPh sb="13" eb="14">
      <t>ガク</t>
    </rPh>
    <rPh sb="15" eb="17">
      <t>ヒカク</t>
    </rPh>
    <rPh sb="19" eb="20">
      <t>スク</t>
    </rPh>
    <rPh sb="22" eb="23">
      <t>ホウ</t>
    </rPh>
    <rPh sb="24" eb="25">
      <t>ガク</t>
    </rPh>
    <rPh sb="26" eb="28">
      <t>キニュウ</t>
    </rPh>
    <phoneticPr fontId="3"/>
  </si>
  <si>
    <t>４　Ｈ欄は、千円未満を切り捨てた額とすること。</t>
    <rPh sb="3" eb="4">
      <t>ラン</t>
    </rPh>
    <rPh sb="6" eb="8">
      <t>センエン</t>
    </rPh>
    <rPh sb="8" eb="10">
      <t>ミマン</t>
    </rPh>
    <rPh sb="11" eb="12">
      <t>キ</t>
    </rPh>
    <rPh sb="13" eb="14">
      <t>ス</t>
    </rPh>
    <rPh sb="16" eb="17">
      <t>ガク</t>
    </rPh>
    <phoneticPr fontId="3"/>
  </si>
  <si>
    <t>５　事業計画</t>
    <rPh sb="2" eb="4">
      <t>ジギョウ</t>
    </rPh>
    <rPh sb="4" eb="6">
      <t>ケイカク</t>
    </rPh>
    <phoneticPr fontId="3"/>
  </si>
  <si>
    <t>(A)</t>
    <phoneticPr fontId="3"/>
  </si>
  <si>
    <t>（参考）算定根拠資料による月額賃借料</t>
    <rPh sb="1" eb="3">
      <t>サンコウ</t>
    </rPh>
    <rPh sb="4" eb="6">
      <t>サンテイ</t>
    </rPh>
    <rPh sb="6" eb="8">
      <t>コンキョ</t>
    </rPh>
    <rPh sb="8" eb="10">
      <t>シリョウ</t>
    </rPh>
    <rPh sb="13" eb="15">
      <t>ゲツガク</t>
    </rPh>
    <rPh sb="15" eb="18">
      <t>チンシャクリョウ</t>
    </rPh>
    <phoneticPr fontId="3"/>
  </si>
  <si>
    <t>賃料月額
（前払一時金除く）</t>
    <rPh sb="0" eb="2">
      <t>チンリョウ</t>
    </rPh>
    <rPh sb="2" eb="4">
      <t>ゲツガク</t>
    </rPh>
    <rPh sb="6" eb="8">
      <t>マエバライ</t>
    </rPh>
    <rPh sb="8" eb="11">
      <t>イチジキン</t>
    </rPh>
    <rPh sb="11" eb="12">
      <t>ノゾ</t>
    </rPh>
    <phoneticPr fontId="3"/>
  </si>
  <si>
    <t>賃料年額
（前払一時金除く）</t>
    <rPh sb="0" eb="2">
      <t>チンリョウ</t>
    </rPh>
    <rPh sb="2" eb="4">
      <t>ネンガク</t>
    </rPh>
    <phoneticPr fontId="3"/>
  </si>
  <si>
    <t>(B)</t>
    <phoneticPr fontId="3"/>
  </si>
  <si>
    <t>(C)</t>
    <phoneticPr fontId="3"/>
  </si>
  <si>
    <t>第３号様式</t>
    <rPh sb="0" eb="1">
      <t>ダイ</t>
    </rPh>
    <rPh sb="2" eb="3">
      <t>ゴウ</t>
    </rPh>
    <rPh sb="3" eb="5">
      <t>ヨウシキ</t>
    </rPh>
    <phoneticPr fontId="3"/>
  </si>
  <si>
    <t>（６）土地登記事項証明書</t>
    <rPh sb="3" eb="5">
      <t>トチ</t>
    </rPh>
    <rPh sb="5" eb="7">
      <t>トウキ</t>
    </rPh>
    <rPh sb="7" eb="9">
      <t>ジコウ</t>
    </rPh>
    <rPh sb="9" eb="11">
      <t>ショウメイ</t>
    </rPh>
    <rPh sb="11" eb="12">
      <t>ショ</t>
    </rPh>
    <phoneticPr fontId="3"/>
  </si>
  <si>
    <t>第２号様式</t>
    <rPh sb="0" eb="1">
      <t>ダイ</t>
    </rPh>
    <rPh sb="2" eb="3">
      <t>ゴウ</t>
    </rPh>
    <rPh sb="3" eb="5">
      <t>ヨウシキ</t>
    </rPh>
    <phoneticPr fontId="3"/>
  </si>
  <si>
    <t>（３）土地賃貸借契約書の写し</t>
    <rPh sb="3" eb="5">
      <t>トチ</t>
    </rPh>
    <rPh sb="5" eb="8">
      <t>チンタイシャク</t>
    </rPh>
    <rPh sb="8" eb="10">
      <t>ケイヤク</t>
    </rPh>
    <rPh sb="10" eb="11">
      <t>ショ</t>
    </rPh>
    <rPh sb="12" eb="13">
      <t>ウツ</t>
    </rPh>
    <phoneticPr fontId="3"/>
  </si>
  <si>
    <t>（10）その他参考となる資料</t>
    <rPh sb="6" eb="7">
      <t>タ</t>
    </rPh>
    <rPh sb="7" eb="9">
      <t>サンコウ</t>
    </rPh>
    <rPh sb="12" eb="14">
      <t>シリョウ</t>
    </rPh>
    <phoneticPr fontId="3"/>
  </si>
  <si>
    <t>（４）室別面積表（事業別）</t>
    <rPh sb="3" eb="4">
      <t>シツ</t>
    </rPh>
    <rPh sb="4" eb="5">
      <t>ベツ</t>
    </rPh>
    <rPh sb="5" eb="7">
      <t>メンセキ</t>
    </rPh>
    <rPh sb="7" eb="8">
      <t>ヒョウ</t>
    </rPh>
    <rPh sb="9" eb="11">
      <t>ジギョウ</t>
    </rPh>
    <rPh sb="11" eb="12">
      <t>ベツ</t>
    </rPh>
    <phoneticPr fontId="3"/>
  </si>
  <si>
    <t>１　Ｃ欄には、別表に定める基準額を記入すること（20,000,000円、35,000,000円、50,000,000円のいずれか）。</t>
    <rPh sb="3" eb="4">
      <t>ラン</t>
    </rPh>
    <rPh sb="7" eb="9">
      <t>ベッピョウ</t>
    </rPh>
    <rPh sb="10" eb="11">
      <t>サダ</t>
    </rPh>
    <rPh sb="13" eb="15">
      <t>キジュン</t>
    </rPh>
    <rPh sb="15" eb="16">
      <t>ガク</t>
    </rPh>
    <rPh sb="17" eb="19">
      <t>キニュウ</t>
    </rPh>
    <rPh sb="34" eb="35">
      <t>エン</t>
    </rPh>
    <rPh sb="46" eb="47">
      <t>エン</t>
    </rPh>
    <rPh sb="58" eb="59">
      <t>エン</t>
    </rPh>
    <phoneticPr fontId="3"/>
  </si>
  <si>
    <t>建物延床面積</t>
    <rPh sb="0" eb="2">
      <t>タテモノ</t>
    </rPh>
    <rPh sb="2" eb="3">
      <t>ノ</t>
    </rPh>
    <rPh sb="3" eb="4">
      <t>ユカ</t>
    </rPh>
    <rPh sb="4" eb="6">
      <t>メンセキ</t>
    </rPh>
    <phoneticPr fontId="3"/>
  </si>
  <si>
    <t>地積</t>
    <rPh sb="0" eb="1">
      <t>チ</t>
    </rPh>
    <rPh sb="1" eb="2">
      <t>セキ</t>
    </rPh>
    <phoneticPr fontId="3"/>
  </si>
  <si>
    <t>施設名：　　　　　　　　　　　　　　　　　　</t>
  </si>
  <si>
    <t>第４号様式</t>
    <rPh sb="0" eb="1">
      <t>ダイ</t>
    </rPh>
    <rPh sb="2" eb="3">
      <t>ゴウ</t>
    </rPh>
    <rPh sb="3" eb="5">
      <t>ヨウシキ</t>
    </rPh>
    <phoneticPr fontId="3"/>
  </si>
  <si>
    <t>＜添付書類＞　</t>
    <phoneticPr fontId="3"/>
  </si>
  <si>
    <t>捨印</t>
    <rPh sb="0" eb="2">
      <t>ステイン</t>
    </rPh>
    <phoneticPr fontId="3"/>
  </si>
  <si>
    <t>東京都知事　殿</t>
    <phoneticPr fontId="3"/>
  </si>
  <si>
    <t>事務所の所在地</t>
    <phoneticPr fontId="3"/>
  </si>
  <si>
    <t>法　　人　　名</t>
    <phoneticPr fontId="3"/>
  </si>
  <si>
    <t>金　　　　　　　　　　　　　　　　　　円</t>
    <phoneticPr fontId="3"/>
  </si>
  <si>
    <t>支払金口座振替依頼書（口座情報払用）</t>
    <phoneticPr fontId="3"/>
  </si>
  <si>
    <t>請　　求　　書</t>
    <phoneticPr fontId="3"/>
  </si>
  <si>
    <t>２　施設の種別</t>
    <rPh sb="2" eb="4">
      <t>シセツ</t>
    </rPh>
    <rPh sb="5" eb="7">
      <t>シュベツ</t>
    </rPh>
    <phoneticPr fontId="3"/>
  </si>
  <si>
    <t>３　施設の名称</t>
    <rPh sb="2" eb="4">
      <t>シセツ</t>
    </rPh>
    <rPh sb="5" eb="7">
      <t>メイショウ</t>
    </rPh>
    <phoneticPr fontId="3"/>
  </si>
  <si>
    <t>４　添付書類</t>
    <rPh sb="2" eb="4">
      <t>テンプ</t>
    </rPh>
    <rPh sb="4" eb="6">
      <t>ショルイ</t>
    </rPh>
    <phoneticPr fontId="3"/>
  </si>
  <si>
    <t>　このことについて、下記のとおり申請します。</t>
    <rPh sb="10" eb="12">
      <t>カキ</t>
    </rPh>
    <rPh sb="16" eb="18">
      <t>シンセイ</t>
    </rPh>
    <phoneticPr fontId="3"/>
  </si>
  <si>
    <t>（11）その他参考となる資料</t>
    <rPh sb="6" eb="7">
      <t>タ</t>
    </rPh>
    <rPh sb="7" eb="9">
      <t>サンコウ</t>
    </rPh>
    <rPh sb="12" eb="14">
      <t>シリョウ</t>
    </rPh>
    <phoneticPr fontId="3"/>
  </si>
  <si>
    <t>　　　既交付申請額</t>
    <rPh sb="3" eb="4">
      <t>キ</t>
    </rPh>
    <rPh sb="4" eb="6">
      <t>コウフ</t>
    </rPh>
    <rPh sb="6" eb="8">
      <t>シンセイ</t>
    </rPh>
    <rPh sb="8" eb="9">
      <t>ガク</t>
    </rPh>
    <phoneticPr fontId="3"/>
  </si>
  <si>
    <t>　　　追加(減額）交付申請額</t>
    <rPh sb="3" eb="5">
      <t>ツイカ</t>
    </rPh>
    <rPh sb="6" eb="8">
      <t>ゲンガク</t>
    </rPh>
    <rPh sb="9" eb="11">
      <t>コウフ</t>
    </rPh>
    <rPh sb="11" eb="13">
      <t>シンセイ</t>
    </rPh>
    <rPh sb="13" eb="14">
      <t>ガク</t>
    </rPh>
    <phoneticPr fontId="3"/>
  </si>
  <si>
    <t>１　変更後の交付申請額</t>
    <rPh sb="2" eb="4">
      <t>ヘンコウ</t>
    </rPh>
    <rPh sb="4" eb="5">
      <t>ゴ</t>
    </rPh>
    <rPh sb="6" eb="8">
      <t>コウフ</t>
    </rPh>
    <rPh sb="8" eb="10">
      <t>シンセイ</t>
    </rPh>
    <rPh sb="10" eb="11">
      <t>ガク</t>
    </rPh>
    <phoneticPr fontId="3"/>
  </si>
  <si>
    <t>金</t>
    <rPh sb="0" eb="1">
      <t>キン</t>
    </rPh>
    <phoneticPr fontId="3"/>
  </si>
  <si>
    <t>第１号様式　別紙 ２</t>
    <rPh sb="0" eb="1">
      <t>ダイ</t>
    </rPh>
    <rPh sb="2" eb="3">
      <t>ゴウ</t>
    </rPh>
    <rPh sb="3" eb="5">
      <t>ヨウシキ</t>
    </rPh>
    <rPh sb="6" eb="7">
      <t>ベツ</t>
    </rPh>
    <rPh sb="7" eb="8">
      <t>カミ</t>
    </rPh>
    <phoneticPr fontId="3"/>
  </si>
  <si>
    <t>（２）変更事業計画書（別紙２）</t>
    <rPh sb="3" eb="5">
      <t>ヘンコウ</t>
    </rPh>
    <rPh sb="5" eb="7">
      <t>ジギョウ</t>
    </rPh>
    <rPh sb="7" eb="9">
      <t>ケイカク</t>
    </rPh>
    <rPh sb="9" eb="10">
      <t>ショ</t>
    </rPh>
    <rPh sb="11" eb="13">
      <t>ベッシ</t>
    </rPh>
    <phoneticPr fontId="3"/>
  </si>
  <si>
    <t>第２号様式　別紙 ２</t>
    <rPh sb="0" eb="1">
      <t>ダイ</t>
    </rPh>
    <rPh sb="2" eb="3">
      <t>ゴウ</t>
    </rPh>
    <rPh sb="3" eb="5">
      <t>ヨウシキ</t>
    </rPh>
    <rPh sb="6" eb="7">
      <t>ベツ</t>
    </rPh>
    <rPh sb="7" eb="8">
      <t>カミ</t>
    </rPh>
    <phoneticPr fontId="3"/>
  </si>
  <si>
    <t>第１号様式　別紙３</t>
    <rPh sb="0" eb="1">
      <t>ダイ</t>
    </rPh>
    <rPh sb="2" eb="3">
      <t>ゴウ</t>
    </rPh>
    <rPh sb="3" eb="5">
      <t>ヨウシキ</t>
    </rPh>
    <rPh sb="6" eb="8">
      <t>ベッシ</t>
    </rPh>
    <phoneticPr fontId="3"/>
  </si>
  <si>
    <t>第３号様式　別紙 ２</t>
    <rPh sb="0" eb="1">
      <t>ダイ</t>
    </rPh>
    <rPh sb="2" eb="3">
      <t>ゴウ</t>
    </rPh>
    <rPh sb="3" eb="5">
      <t>ヨウシキ</t>
    </rPh>
    <rPh sb="6" eb="7">
      <t>ベツ</t>
    </rPh>
    <rPh sb="7" eb="8">
      <t>カミ</t>
    </rPh>
    <phoneticPr fontId="3"/>
  </si>
  <si>
    <t>第３号様式　別紙３</t>
    <rPh sb="0" eb="1">
      <t>ダイ</t>
    </rPh>
    <rPh sb="2" eb="3">
      <t>ゴウ</t>
    </rPh>
    <rPh sb="3" eb="5">
      <t>ヨウシキ</t>
    </rPh>
    <rPh sb="6" eb="8">
      <t>ベッシ</t>
    </rPh>
    <phoneticPr fontId="3"/>
  </si>
  <si>
    <t>第２号様式　別紙３</t>
    <rPh sb="0" eb="1">
      <t>ダイ</t>
    </rPh>
    <rPh sb="2" eb="3">
      <t>ゴウ</t>
    </rPh>
    <rPh sb="3" eb="5">
      <t>ヨウシキ</t>
    </rPh>
    <rPh sb="6" eb="8">
      <t>ベッシ</t>
    </rPh>
    <phoneticPr fontId="3"/>
  </si>
  <si>
    <t>第1号様式　別紙４</t>
    <rPh sb="0" eb="1">
      <t>ダイ</t>
    </rPh>
    <rPh sb="2" eb="3">
      <t>ゴウ</t>
    </rPh>
    <rPh sb="3" eb="5">
      <t>ヨウシキ</t>
    </rPh>
    <rPh sb="6" eb="8">
      <t>ベッシ</t>
    </rPh>
    <phoneticPr fontId="3"/>
  </si>
  <si>
    <t>（１）国有地</t>
    <rPh sb="3" eb="6">
      <t>コクユウチ</t>
    </rPh>
    <phoneticPr fontId="3"/>
  </si>
  <si>
    <t>（２）民有地</t>
    <rPh sb="3" eb="6">
      <t>ミンユウチ</t>
    </rPh>
    <phoneticPr fontId="3"/>
  </si>
  <si>
    <t>第３号様式　別紙１</t>
    <rPh sb="0" eb="1">
      <t>ダイ</t>
    </rPh>
    <rPh sb="2" eb="3">
      <t>ゴウ</t>
    </rPh>
    <rPh sb="3" eb="5">
      <t>ヨウシキ</t>
    </rPh>
    <rPh sb="6" eb="8">
      <t>ベッシ</t>
    </rPh>
    <phoneticPr fontId="3"/>
  </si>
  <si>
    <t>第１号様式　別紙１</t>
    <rPh sb="0" eb="1">
      <t>ダイ</t>
    </rPh>
    <rPh sb="2" eb="3">
      <t>ゴウ</t>
    </rPh>
    <rPh sb="3" eb="5">
      <t>ヨウシキ</t>
    </rPh>
    <rPh sb="6" eb="8">
      <t>ベッシ</t>
    </rPh>
    <phoneticPr fontId="3"/>
  </si>
  <si>
    <t>第２号様式　別紙１</t>
    <rPh sb="0" eb="1">
      <t>ダイ</t>
    </rPh>
    <rPh sb="2" eb="3">
      <t>ゴウ</t>
    </rPh>
    <rPh sb="3" eb="5">
      <t>ヨウシキ</t>
    </rPh>
    <rPh sb="6" eb="8">
      <t>ベッシ</t>
    </rPh>
    <phoneticPr fontId="3"/>
  </si>
  <si>
    <t>総事業費の
実支出額</t>
    <rPh sb="0" eb="4">
      <t>ソウジギョウヒ</t>
    </rPh>
    <rPh sb="6" eb="9">
      <t>ジツシシュツ</t>
    </rPh>
    <rPh sb="9" eb="10">
      <t>ガク</t>
    </rPh>
    <phoneticPr fontId="3"/>
  </si>
  <si>
    <t>対象経費の
実支出額</t>
    <rPh sb="0" eb="2">
      <t>タイショウ</t>
    </rPh>
    <rPh sb="2" eb="4">
      <t>ケイヒ</t>
    </rPh>
    <rPh sb="6" eb="9">
      <t>ジツシシュツ</t>
    </rPh>
    <rPh sb="9" eb="10">
      <t>ガク</t>
    </rPh>
    <phoneticPr fontId="3"/>
  </si>
  <si>
    <t>補助金申請額</t>
    <rPh sb="0" eb="2">
      <t>ホジョ</t>
    </rPh>
    <rPh sb="2" eb="3">
      <t>キン</t>
    </rPh>
    <rPh sb="3" eb="5">
      <t>シンセイ</t>
    </rPh>
    <rPh sb="5" eb="6">
      <t>ガク</t>
    </rPh>
    <phoneticPr fontId="3"/>
  </si>
  <si>
    <t>変更後
補助金申請額</t>
    <rPh sb="0" eb="2">
      <t>ヘンコウ</t>
    </rPh>
    <rPh sb="2" eb="3">
      <t>ゴ</t>
    </rPh>
    <rPh sb="4" eb="6">
      <t>ホジョ</t>
    </rPh>
    <rPh sb="6" eb="7">
      <t>キン</t>
    </rPh>
    <rPh sb="7" eb="9">
      <t>シンセイ</t>
    </rPh>
    <rPh sb="9" eb="10">
      <t>ガク</t>
    </rPh>
    <phoneticPr fontId="3"/>
  </si>
  <si>
    <t>変更前
補助金申請額</t>
    <rPh sb="0" eb="2">
      <t>ヘンコウ</t>
    </rPh>
    <rPh sb="2" eb="3">
      <t>マエ</t>
    </rPh>
    <rPh sb="4" eb="6">
      <t>ホジョ</t>
    </rPh>
    <rPh sb="6" eb="7">
      <t>キン</t>
    </rPh>
    <rPh sb="7" eb="9">
      <t>シンセイ</t>
    </rPh>
    <rPh sb="9" eb="10">
      <t>ガク</t>
    </rPh>
    <phoneticPr fontId="3"/>
  </si>
  <si>
    <t>増減</t>
    <rPh sb="0" eb="2">
      <t>ゾウゲン</t>
    </rPh>
    <phoneticPr fontId="3"/>
  </si>
  <si>
    <t>Ｇ＝Ｅ－Ｆ</t>
    <phoneticPr fontId="3"/>
  </si>
  <si>
    <t>所要
月数</t>
    <rPh sb="0" eb="2">
      <t>ショヨウ</t>
    </rPh>
    <rPh sb="3" eb="5">
      <t>ツキスウ</t>
    </rPh>
    <phoneticPr fontId="3"/>
  </si>
  <si>
    <t>Ｄ</t>
    <phoneticPr fontId="3"/>
  </si>
  <si>
    <t>Ｅ＝Ｃ×Ｄ／12</t>
    <phoneticPr fontId="3"/>
  </si>
  <si>
    <t>選定額</t>
    <phoneticPr fontId="3"/>
  </si>
  <si>
    <t>Ｃ</t>
    <phoneticPr fontId="3"/>
  </si>
  <si>
    <t>総事業費の
実支出
（予定）額</t>
    <rPh sb="0" eb="4">
      <t>ソウジギョウヒ</t>
    </rPh>
    <rPh sb="6" eb="9">
      <t>ジツシシュツ</t>
    </rPh>
    <rPh sb="11" eb="13">
      <t>ヨテイ</t>
    </rPh>
    <rPh sb="14" eb="15">
      <t>ガク</t>
    </rPh>
    <phoneticPr fontId="3"/>
  </si>
  <si>
    <t>対象経費の
実支出
（予定）額</t>
    <rPh sb="0" eb="2">
      <t>タイショウ</t>
    </rPh>
    <rPh sb="2" eb="4">
      <t>ケイヒ</t>
    </rPh>
    <rPh sb="6" eb="9">
      <t>ジツシシュツ</t>
    </rPh>
    <rPh sb="11" eb="13">
      <t>ヨテイ</t>
    </rPh>
    <rPh sb="14" eb="15">
      <t>ガク</t>
    </rPh>
    <phoneticPr fontId="3"/>
  </si>
  <si>
    <t>Ｆ</t>
    <phoneticPr fontId="3"/>
  </si>
  <si>
    <t>Ｇ</t>
    <phoneticPr fontId="3"/>
  </si>
  <si>
    <t>Ｈ＝Ｆ×Ｇ</t>
    <phoneticPr fontId="3"/>
  </si>
  <si>
    <t>Ｉ</t>
    <phoneticPr fontId="3"/>
  </si>
  <si>
    <t>Ｊ＝Ｈ－Ｉ</t>
    <phoneticPr fontId="3"/>
  </si>
  <si>
    <t>交付決定額</t>
    <rPh sb="0" eb="2">
      <t>コウフ</t>
    </rPh>
    <rPh sb="2" eb="4">
      <t>ケッテイ</t>
    </rPh>
    <rPh sb="4" eb="5">
      <t>ガク</t>
    </rPh>
    <phoneticPr fontId="3"/>
  </si>
  <si>
    <t>補助金精算額</t>
    <rPh sb="0" eb="3">
      <t>ホジョキン</t>
    </rPh>
    <rPh sb="3" eb="5">
      <t>セイサン</t>
    </rPh>
    <rPh sb="5" eb="6">
      <t>ガク</t>
    </rPh>
    <phoneticPr fontId="3"/>
  </si>
  <si>
    <t>不用額</t>
    <rPh sb="0" eb="2">
      <t>フヨウ</t>
    </rPh>
    <rPh sb="2" eb="3">
      <t>ガク</t>
    </rPh>
    <phoneticPr fontId="3"/>
  </si>
  <si>
    <t>年度　事業計画書</t>
    <phoneticPr fontId="3"/>
  </si>
  <si>
    <t>年度　変更事業計画書</t>
    <rPh sb="3" eb="5">
      <t>ヘンコウ</t>
    </rPh>
    <phoneticPr fontId="3"/>
  </si>
  <si>
    <t>（単位：円）</t>
    <phoneticPr fontId="3"/>
  </si>
  <si>
    <t>（１）補助金精算調書（別紙１）</t>
    <rPh sb="3" eb="6">
      <t>ホジョキン</t>
    </rPh>
    <rPh sb="6" eb="8">
      <t>セイサン</t>
    </rPh>
    <rPh sb="8" eb="10">
      <t>チョウショ</t>
    </rPh>
    <rPh sb="11" eb="13">
      <t>ベッシ</t>
    </rPh>
    <phoneticPr fontId="3"/>
  </si>
  <si>
    <t>（１）補助金積算調書（別紙１）</t>
    <rPh sb="3" eb="6">
      <t>ホジョキン</t>
    </rPh>
    <rPh sb="6" eb="8">
      <t>セキサン</t>
    </rPh>
    <rPh sb="8" eb="10">
      <t>チョウショ</t>
    </rPh>
    <rPh sb="11" eb="13">
      <t>ベッシ</t>
    </rPh>
    <phoneticPr fontId="3"/>
  </si>
  <si>
    <t>法人名</t>
    <rPh sb="0" eb="2">
      <t>ホウジン</t>
    </rPh>
    <rPh sb="2" eb="3">
      <t>メイ</t>
    </rPh>
    <phoneticPr fontId="3"/>
  </si>
  <si>
    <t>代表者職氏名</t>
    <rPh sb="0" eb="3">
      <t>ダイヒョウシャ</t>
    </rPh>
    <rPh sb="3" eb="4">
      <t>ショク</t>
    </rPh>
    <rPh sb="4" eb="6">
      <t>シメイ</t>
    </rPh>
    <phoneticPr fontId="3"/>
  </si>
  <si>
    <t>年度　事業実績報告書</t>
    <rPh sb="3" eb="5">
      <t>ジギョウ</t>
    </rPh>
    <rPh sb="5" eb="7">
      <t>ジッセキ</t>
    </rPh>
    <rPh sb="7" eb="9">
      <t>ホウコク</t>
    </rPh>
    <phoneticPr fontId="3"/>
  </si>
  <si>
    <t>（２）事業実績報告書（別紙２）</t>
    <rPh sb="3" eb="5">
      <t>ジギョウ</t>
    </rPh>
    <rPh sb="5" eb="7">
      <t>ジッセキ</t>
    </rPh>
    <rPh sb="7" eb="10">
      <t>ホウコクショ</t>
    </rPh>
    <rPh sb="9" eb="10">
      <t>ショ</t>
    </rPh>
    <rPh sb="11" eb="13">
      <t>ベッシ</t>
    </rPh>
    <phoneticPr fontId="3"/>
  </si>
  <si>
    <t>１　精算額</t>
    <rPh sb="2" eb="4">
      <t>セイサン</t>
    </rPh>
    <rPh sb="4" eb="5">
      <t>ガク</t>
    </rPh>
    <phoneticPr fontId="3"/>
  </si>
  <si>
    <t>１　交付申請額</t>
    <rPh sb="2" eb="4">
      <t>コウフ</t>
    </rPh>
    <rPh sb="4" eb="6">
      <t>シンセイ</t>
    </rPh>
    <rPh sb="6" eb="7">
      <t>ガク</t>
    </rPh>
    <phoneticPr fontId="3"/>
  </si>
  <si>
    <t>（５）歳入歳出決算（見込）書抄本（別紙３）</t>
    <rPh sb="3" eb="5">
      <t>サイニュウ</t>
    </rPh>
    <rPh sb="5" eb="7">
      <t>サイシュツ</t>
    </rPh>
    <rPh sb="7" eb="9">
      <t>ケッサン</t>
    </rPh>
    <rPh sb="10" eb="12">
      <t>ミコミ</t>
    </rPh>
    <rPh sb="13" eb="14">
      <t>ショ</t>
    </rPh>
    <rPh sb="14" eb="16">
      <t>ショウホン</t>
    </rPh>
    <rPh sb="17" eb="19">
      <t>ベッシ</t>
    </rPh>
    <phoneticPr fontId="3"/>
  </si>
  <si>
    <t>（５）歳入歳出予算書抄本（別紙３）</t>
    <rPh sb="3" eb="5">
      <t>サイニュウ</t>
    </rPh>
    <rPh sb="5" eb="7">
      <t>サイシュツ</t>
    </rPh>
    <rPh sb="7" eb="9">
      <t>ヨサン</t>
    </rPh>
    <rPh sb="9" eb="10">
      <t>ショ</t>
    </rPh>
    <rPh sb="10" eb="12">
      <t>ショウホン</t>
    </rPh>
    <rPh sb="13" eb="15">
      <t>ベッシ</t>
    </rPh>
    <phoneticPr fontId="3"/>
  </si>
  <si>
    <t>（５）変更歳入歳出予算書抄本（別紙３）</t>
    <rPh sb="3" eb="5">
      <t>ヘンコウ</t>
    </rPh>
    <rPh sb="5" eb="7">
      <t>サイニュウ</t>
    </rPh>
    <rPh sb="7" eb="9">
      <t>サイシュツ</t>
    </rPh>
    <rPh sb="9" eb="11">
      <t>ヨサン</t>
    </rPh>
    <rPh sb="11" eb="12">
      <t>ショ</t>
    </rPh>
    <rPh sb="12" eb="14">
      <t>ショウホン</t>
    </rPh>
    <rPh sb="15" eb="17">
      <t>ベッシ</t>
    </rPh>
    <phoneticPr fontId="3"/>
  </si>
  <si>
    <t>（１）変更補助金積算調書（別紙１）</t>
    <rPh sb="3" eb="5">
      <t>ヘンコウ</t>
    </rPh>
    <rPh sb="5" eb="8">
      <t>ホジョキン</t>
    </rPh>
    <rPh sb="8" eb="10">
      <t>セキサン</t>
    </rPh>
    <rPh sb="10" eb="12">
      <t>チョウショ</t>
    </rPh>
    <rPh sb="13" eb="15">
      <t>ベッシ</t>
    </rPh>
    <phoneticPr fontId="3"/>
  </si>
  <si>
    <t>介護老人保健施設</t>
    <rPh sb="0" eb="2">
      <t>カイゴ</t>
    </rPh>
    <rPh sb="2" eb="4">
      <t>ロウジン</t>
    </rPh>
    <rPh sb="4" eb="6">
      <t>ホケン</t>
    </rPh>
    <rPh sb="6" eb="8">
      <t>シセツ</t>
    </rPh>
    <phoneticPr fontId="3"/>
  </si>
  <si>
    <t>別表2第2欄に定める額</t>
    <rPh sb="0" eb="2">
      <t>ベッピョウ</t>
    </rPh>
    <rPh sb="3" eb="4">
      <t>ダイ</t>
    </rPh>
    <rPh sb="5" eb="6">
      <t>ラン</t>
    </rPh>
    <rPh sb="7" eb="8">
      <t>サダ</t>
    </rPh>
    <rPh sb="10" eb="11">
      <t>ガク</t>
    </rPh>
    <phoneticPr fontId="3"/>
  </si>
  <si>
    <t>介護老人保健施設施設整備費補助事業において併設加算となる施設
（施設種別　：　　　　　　　　　　　　　　　　　　　　　　　　　　　　　　　　　　　　）</t>
    <rPh sb="28" eb="30">
      <t>シセツ</t>
    </rPh>
    <rPh sb="32" eb="34">
      <t>シセツ</t>
    </rPh>
    <rPh sb="34" eb="36">
      <t>シュベツ</t>
    </rPh>
    <phoneticPr fontId="3"/>
  </si>
  <si>
    <t>別表2第2欄
に定める額</t>
    <rPh sb="0" eb="2">
      <t>ベッピョウ</t>
    </rPh>
    <rPh sb="3" eb="4">
      <t>ダイ</t>
    </rPh>
    <rPh sb="5" eb="6">
      <t>ラン</t>
    </rPh>
    <rPh sb="8" eb="9">
      <t>サダ</t>
    </rPh>
    <rPh sb="11" eb="12">
      <t>ガク</t>
    </rPh>
    <phoneticPr fontId="3"/>
  </si>
  <si>
    <t>借地を活用した特養設置支援事業補助金</t>
    <rPh sb="0" eb="2">
      <t>シャクチ</t>
    </rPh>
    <rPh sb="3" eb="5">
      <t>カツヨウ</t>
    </rPh>
    <rPh sb="7" eb="9">
      <t>トクヨウ</t>
    </rPh>
    <rPh sb="9" eb="11">
      <t>セッチ</t>
    </rPh>
    <rPh sb="11" eb="13">
      <t>シエン</t>
    </rPh>
    <rPh sb="13" eb="15">
      <t>ジギョウ</t>
    </rPh>
    <rPh sb="15" eb="18">
      <t>ホジョキン</t>
    </rPh>
    <phoneticPr fontId="3"/>
  </si>
  <si>
    <t>３　施設の所在する区市町村の補助基準額</t>
    <rPh sb="2" eb="4">
      <t>シセツ</t>
    </rPh>
    <rPh sb="5" eb="7">
      <t>ショザイ</t>
    </rPh>
    <rPh sb="9" eb="13">
      <t>クシチョウソン</t>
    </rPh>
    <rPh sb="14" eb="16">
      <t>ホジョ</t>
    </rPh>
    <rPh sb="16" eb="18">
      <t>キジュン</t>
    </rPh>
    <rPh sb="18" eb="19">
      <t>ガク</t>
    </rPh>
    <phoneticPr fontId="3"/>
  </si>
  <si>
    <t>１　土地の賃貸の開始（予定）日</t>
    <rPh sb="2" eb="4">
      <t>トチ</t>
    </rPh>
    <rPh sb="5" eb="7">
      <t>チンタイ</t>
    </rPh>
    <rPh sb="8" eb="10">
      <t>カイシ</t>
    </rPh>
    <rPh sb="11" eb="13">
      <t>ヨテイ</t>
    </rPh>
    <rPh sb="14" eb="15">
      <t>ビ</t>
    </rPh>
    <phoneticPr fontId="3"/>
  </si>
  <si>
    <t>年</t>
    <rPh sb="0" eb="1">
      <t>ネン</t>
    </rPh>
    <phoneticPr fontId="3"/>
  </si>
  <si>
    <t>月</t>
    <rPh sb="0" eb="1">
      <t>ガツ</t>
    </rPh>
    <phoneticPr fontId="3"/>
  </si>
  <si>
    <t>日</t>
    <rPh sb="0" eb="1">
      <t>ヒ</t>
    </rPh>
    <phoneticPr fontId="3"/>
  </si>
  <si>
    <t>２　契約締結後60か月分の実支出予定額の算出</t>
    <rPh sb="2" eb="4">
      <t>ケイヤク</t>
    </rPh>
    <rPh sb="4" eb="6">
      <t>テイケツ</t>
    </rPh>
    <rPh sb="6" eb="7">
      <t>ゴ</t>
    </rPh>
    <rPh sb="10" eb="11">
      <t>ゲツ</t>
    </rPh>
    <rPh sb="11" eb="12">
      <t>ブン</t>
    </rPh>
    <rPh sb="13" eb="16">
      <t>ジツシシュツ</t>
    </rPh>
    <rPh sb="16" eb="18">
      <t>ヨテイ</t>
    </rPh>
    <rPh sb="18" eb="19">
      <t>ガク</t>
    </rPh>
    <rPh sb="20" eb="22">
      <t>サンシュツ</t>
    </rPh>
    <phoneticPr fontId="3"/>
  </si>
  <si>
    <t>所在地地番
（区市町村から記入）</t>
    <rPh sb="0" eb="3">
      <t>ショザイチ</t>
    </rPh>
    <rPh sb="3" eb="5">
      <t>チバン</t>
    </rPh>
    <rPh sb="7" eb="8">
      <t>ク</t>
    </rPh>
    <rPh sb="8" eb="11">
      <t>シチョウソン</t>
    </rPh>
    <rPh sb="13" eb="15">
      <t>キニュウ</t>
    </rPh>
    <phoneticPr fontId="3"/>
  </si>
  <si>
    <t>賃料</t>
    <rPh sb="0" eb="2">
      <t>チンリョウ</t>
    </rPh>
    <phoneticPr fontId="3"/>
  </si>
  <si>
    <t>前払い賃料(一時金)</t>
    <rPh sb="0" eb="2">
      <t>マエバラ</t>
    </rPh>
    <rPh sb="3" eb="5">
      <t>チンリョウ</t>
    </rPh>
    <rPh sb="6" eb="9">
      <t>イチジキン</t>
    </rPh>
    <phoneticPr fontId="3"/>
  </si>
  <si>
    <t>小計</t>
    <rPh sb="0" eb="2">
      <t>ショウケイ</t>
    </rPh>
    <phoneticPr fontId="3"/>
  </si>
  <si>
    <t>補助対象事業</t>
    <rPh sb="0" eb="2">
      <t>ホジョ</t>
    </rPh>
    <rPh sb="2" eb="4">
      <t>タイショウ</t>
    </rPh>
    <rPh sb="4" eb="6">
      <t>ジギョウ</t>
    </rPh>
    <phoneticPr fontId="3"/>
  </si>
  <si>
    <t>補助対象外事業</t>
    <rPh sb="0" eb="2">
      <t>ホジョ</t>
    </rPh>
    <rPh sb="2" eb="5">
      <t>タイショウガイ</t>
    </rPh>
    <rPh sb="5" eb="7">
      <t>ジギョウ</t>
    </rPh>
    <phoneticPr fontId="3"/>
  </si>
  <si>
    <t>その他事業計</t>
    <rPh sb="2" eb="3">
      <t>タ</t>
    </rPh>
    <rPh sb="3" eb="5">
      <t>ジギョウ</t>
    </rPh>
    <rPh sb="5" eb="6">
      <t>ケイ</t>
    </rPh>
    <phoneticPr fontId="3"/>
  </si>
  <si>
    <t>３　施設の所在する区市町村の補助基準額</t>
  </si>
  <si>
    <t>対象地積</t>
    <rPh sb="0" eb="2">
      <t>タイショウ</t>
    </rPh>
    <rPh sb="2" eb="4">
      <t>チセキ</t>
    </rPh>
    <phoneticPr fontId="3"/>
  </si>
  <si>
    <t>区市町村名</t>
  </si>
  <si>
    <t>5000万円</t>
  </si>
  <si>
    <t>区部</t>
  </si>
  <si>
    <t>3500万円</t>
  </si>
  <si>
    <t>市部</t>
  </si>
  <si>
    <t>2000万円</t>
  </si>
  <si>
    <t>上記以外</t>
  </si>
  <si>
    <t>地積合計</t>
    <rPh sb="0" eb="2">
      <t>チセキ</t>
    </rPh>
    <rPh sb="2" eb="4">
      <t>ゴウケイ</t>
    </rPh>
    <phoneticPr fontId="3"/>
  </si>
  <si>
    <t>1年度目</t>
    <rPh sb="1" eb="3">
      <t>ネンド</t>
    </rPh>
    <rPh sb="3" eb="4">
      <t>メ</t>
    </rPh>
    <phoneticPr fontId="3"/>
  </si>
  <si>
    <t>2年度目</t>
    <rPh sb="1" eb="3">
      <t>ネンド</t>
    </rPh>
    <rPh sb="3" eb="4">
      <t>メ</t>
    </rPh>
    <phoneticPr fontId="3"/>
  </si>
  <si>
    <t>3年度目</t>
    <rPh sb="1" eb="3">
      <t>ネンド</t>
    </rPh>
    <rPh sb="3" eb="4">
      <t>メ</t>
    </rPh>
    <phoneticPr fontId="3"/>
  </si>
  <si>
    <t>4年度目</t>
    <rPh sb="1" eb="3">
      <t>ネンド</t>
    </rPh>
    <rPh sb="3" eb="4">
      <t>メ</t>
    </rPh>
    <phoneticPr fontId="3"/>
  </si>
  <si>
    <t>5年度目</t>
    <rPh sb="1" eb="3">
      <t>ネンド</t>
    </rPh>
    <rPh sb="3" eb="4">
      <t>メ</t>
    </rPh>
    <phoneticPr fontId="3"/>
  </si>
  <si>
    <t>6年度目</t>
    <rPh sb="1" eb="3">
      <t>ネンド</t>
    </rPh>
    <rPh sb="3" eb="4">
      <t>メ</t>
    </rPh>
    <phoneticPr fontId="3"/>
  </si>
  <si>
    <t>　　60か月分の実支出予定額を各年度ごとに再算出（上記１の再掲）</t>
    <rPh sb="5" eb="6">
      <t>ゲツ</t>
    </rPh>
    <rPh sb="6" eb="7">
      <t>ブン</t>
    </rPh>
    <rPh sb="11" eb="13">
      <t>ヨテイ</t>
    </rPh>
    <rPh sb="15" eb="16">
      <t>カク</t>
    </rPh>
    <rPh sb="16" eb="18">
      <t>ネンド</t>
    </rPh>
    <rPh sb="21" eb="22">
      <t>サイ</t>
    </rPh>
    <rPh sb="22" eb="24">
      <t>サンシュツ</t>
    </rPh>
    <rPh sb="25" eb="27">
      <t>ジョウキ</t>
    </rPh>
    <rPh sb="29" eb="31">
      <t>サイケイ</t>
    </rPh>
    <phoneticPr fontId="3"/>
  </si>
  <si>
    <t>積算期間</t>
    <rPh sb="0" eb="2">
      <t>セキサン</t>
    </rPh>
    <rPh sb="2" eb="4">
      <t>キカン</t>
    </rPh>
    <phoneticPr fontId="3"/>
  </si>
  <si>
    <t>所用月数</t>
    <rPh sb="0" eb="2">
      <t>ショヨウ</t>
    </rPh>
    <rPh sb="2" eb="3">
      <t>ツキ</t>
    </rPh>
    <rPh sb="3" eb="4">
      <t>スウ</t>
    </rPh>
    <phoneticPr fontId="3"/>
  </si>
  <si>
    <t>６　各年度の補助額の算出</t>
    <rPh sb="2" eb="5">
      <t>カクネンド</t>
    </rPh>
    <rPh sb="6" eb="8">
      <t>ホジョ</t>
    </rPh>
    <rPh sb="8" eb="9">
      <t>ガク</t>
    </rPh>
    <rPh sb="9" eb="10">
      <t>ジツガク</t>
    </rPh>
    <rPh sb="10" eb="12">
      <t>サンシュツ</t>
    </rPh>
    <phoneticPr fontId="3"/>
  </si>
  <si>
    <t>１年度目</t>
    <rPh sb="1" eb="2">
      <t>ネン</t>
    </rPh>
    <rPh sb="2" eb="3">
      <t>ド</t>
    </rPh>
    <rPh sb="3" eb="4">
      <t>メ</t>
    </rPh>
    <phoneticPr fontId="3"/>
  </si>
  <si>
    <t>補助額（選定額*1/2　1,000円未満切捨）</t>
    <rPh sb="0" eb="2">
      <t>ホジョ</t>
    </rPh>
    <rPh sb="2" eb="3">
      <t>ガク</t>
    </rPh>
    <rPh sb="4" eb="6">
      <t>センテイ</t>
    </rPh>
    <rPh sb="6" eb="7">
      <t>ガク</t>
    </rPh>
    <rPh sb="17" eb="18">
      <t>エン</t>
    </rPh>
    <rPh sb="18" eb="20">
      <t>ミマン</t>
    </rPh>
    <rPh sb="20" eb="22">
      <t>キリス</t>
    </rPh>
    <phoneticPr fontId="3"/>
  </si>
  <si>
    <t>２年度目</t>
    <rPh sb="1" eb="2">
      <t>ネン</t>
    </rPh>
    <rPh sb="2" eb="3">
      <t>ド</t>
    </rPh>
    <rPh sb="3" eb="4">
      <t>メ</t>
    </rPh>
    <phoneticPr fontId="3"/>
  </si>
  <si>
    <t>３年度目</t>
    <rPh sb="1" eb="2">
      <t>ネン</t>
    </rPh>
    <rPh sb="2" eb="3">
      <t>ド</t>
    </rPh>
    <rPh sb="3" eb="4">
      <t>メ</t>
    </rPh>
    <phoneticPr fontId="3"/>
  </si>
  <si>
    <t>・・・（２）</t>
  </si>
  <si>
    <t>４年度目</t>
    <rPh sb="1" eb="2">
      <t>ネン</t>
    </rPh>
    <rPh sb="2" eb="3">
      <t>ド</t>
    </rPh>
    <rPh sb="3" eb="4">
      <t>メ</t>
    </rPh>
    <phoneticPr fontId="3"/>
  </si>
  <si>
    <t>・・・（３）</t>
  </si>
  <si>
    <t>５年度目</t>
    <rPh sb="1" eb="2">
      <t>ネン</t>
    </rPh>
    <rPh sb="2" eb="3">
      <t>ド</t>
    </rPh>
    <rPh sb="3" eb="4">
      <t>メ</t>
    </rPh>
    <phoneticPr fontId="3"/>
  </si>
  <si>
    <t>・・・（４）</t>
  </si>
  <si>
    <t>６年度目</t>
    <rPh sb="1" eb="2">
      <t>ネン</t>
    </rPh>
    <rPh sb="2" eb="3">
      <t>ド</t>
    </rPh>
    <rPh sb="3" eb="4">
      <t>メ</t>
    </rPh>
    <phoneticPr fontId="3"/>
  </si>
  <si>
    <t>・・・（５）</t>
  </si>
  <si>
    <t>・・・（６）</t>
  </si>
  <si>
    <t>併設施設</t>
    <rPh sb="2" eb="4">
      <t>シセツ</t>
    </rPh>
    <phoneticPr fontId="3"/>
  </si>
  <si>
    <t>（再掲）補助対象事業計</t>
    <rPh sb="1" eb="3">
      <t>サイケイ</t>
    </rPh>
    <rPh sb="4" eb="6">
      <t>ホジョ</t>
    </rPh>
    <rPh sb="6" eb="8">
      <t>タイショウ</t>
    </rPh>
    <rPh sb="8" eb="10">
      <t>ジギョウ</t>
    </rPh>
    <rPh sb="10" eb="11">
      <t>ケイ</t>
    </rPh>
    <phoneticPr fontId="3"/>
  </si>
  <si>
    <t>併設施設の地積（※）</t>
    <rPh sb="0" eb="2">
      <t>ヘイセツ</t>
    </rPh>
    <rPh sb="2" eb="4">
      <t>シセツ</t>
    </rPh>
    <rPh sb="5" eb="7">
      <t>チセキ</t>
    </rPh>
    <phoneticPr fontId="3"/>
  </si>
  <si>
    <t>５　各年度の対象経費の実支出予定額の算出（小数点以下切捨て）</t>
    <rPh sb="2" eb="5">
      <t>カクネンド</t>
    </rPh>
    <rPh sb="6" eb="8">
      <t>タイショウ</t>
    </rPh>
    <rPh sb="8" eb="10">
      <t>ケイヒ</t>
    </rPh>
    <rPh sb="11" eb="14">
      <t>ジツシシュツ</t>
    </rPh>
    <rPh sb="14" eb="16">
      <t>ヨテイ</t>
    </rPh>
    <rPh sb="16" eb="17">
      <t>ガク</t>
    </rPh>
    <rPh sb="18" eb="20">
      <t>サンシュツ</t>
    </rPh>
    <rPh sb="21" eb="24">
      <t>ショウスウテン</t>
    </rPh>
    <rPh sb="24" eb="26">
      <t>イカ</t>
    </rPh>
    <rPh sb="26" eb="28">
      <t>キリス</t>
    </rPh>
    <phoneticPr fontId="3"/>
  </si>
  <si>
    <t>(福)○○会</t>
    <phoneticPr fontId="3"/>
  </si>
  <si>
    <t>→申請時、積算調書Cへ転記
（民有地の場合）</t>
    <rPh sb="1" eb="4">
      <t>シンセイジ</t>
    </rPh>
    <phoneticPr fontId="3"/>
  </si>
  <si>
    <t>４　対象地積の算出</t>
    <phoneticPr fontId="3"/>
  </si>
  <si>
    <t>東京都××区××１２３番４</t>
    <phoneticPr fontId="3"/>
  </si>
  <si>
    <t>-</t>
    <phoneticPr fontId="3"/>
  </si>
  <si>
    <t>＝</t>
    <phoneticPr fontId="3"/>
  </si>
  <si>
    <t>=</t>
    <phoneticPr fontId="3"/>
  </si>
  <si>
    <t>本体施設</t>
    <rPh sb="0" eb="2">
      <t>ホンタイ</t>
    </rPh>
    <rPh sb="2" eb="4">
      <t>シセツ</t>
    </rPh>
    <phoneticPr fontId="3"/>
  </si>
  <si>
    <t>A　小数第３位切捨</t>
    <phoneticPr fontId="3"/>
  </si>
  <si>
    <t>ショートステイ</t>
    <phoneticPr fontId="3"/>
  </si>
  <si>
    <t>B=対象地積計-A</t>
    <rPh sb="6" eb="7">
      <t>ケイ</t>
    </rPh>
    <phoneticPr fontId="3"/>
  </si>
  <si>
    <t>小数第３位切捨</t>
    <phoneticPr fontId="3"/>
  </si>
  <si>
    <t>C=地積合計-A-B</t>
    <phoneticPr fontId="3"/>
  </si>
  <si>
    <t>本体施設の地積</t>
    <rPh sb="0" eb="2">
      <t>ホンタイ</t>
    </rPh>
    <rPh sb="2" eb="4">
      <t>シセツ</t>
    </rPh>
    <rPh sb="5" eb="7">
      <t>チセキ</t>
    </rPh>
    <phoneticPr fontId="3"/>
  </si>
  <si>
    <t>+</t>
    <phoneticPr fontId="3"/>
  </si>
  <si>
    <t>補助基準額</t>
    <phoneticPr fontId="3"/>
  </si>
  <si>
    <t>×</t>
    <phoneticPr fontId="3"/>
  </si>
  <si>
    <t>÷</t>
    <phoneticPr fontId="3"/>
  </si>
  <si>
    <t>→申請時、積算調書のAへ転記</t>
    <rPh sb="1" eb="4">
      <t>シンセイジ</t>
    </rPh>
    <rPh sb="5" eb="7">
      <t>セキサン</t>
    </rPh>
    <rPh sb="7" eb="9">
      <t>チョウショ</t>
    </rPh>
    <rPh sb="12" eb="14">
      <t>テンキ</t>
    </rPh>
    <phoneticPr fontId="3"/>
  </si>
  <si>
    <t>→申請時、積算調書のBへ転記</t>
    <rPh sb="5" eb="7">
      <t>セキサン</t>
    </rPh>
    <rPh sb="7" eb="9">
      <t>チョウショ</t>
    </rPh>
    <rPh sb="12" eb="14">
      <t>テンキ</t>
    </rPh>
    <phoneticPr fontId="3"/>
  </si>
  <si>
    <t>～</t>
    <phoneticPr fontId="3"/>
  </si>
  <si>
    <t>→</t>
    <phoneticPr fontId="3"/>
  </si>
  <si>
    <t>・・・（１）</t>
    <phoneticPr fontId="3"/>
  </si>
  <si>
    <t>→申請時、
積算調書Dへ転記
（民有地の場合）</t>
    <rPh sb="1" eb="4">
      <t>シンセイジ</t>
    </rPh>
    <rPh sb="6" eb="8">
      <t>セキサン</t>
    </rPh>
    <rPh sb="8" eb="10">
      <t>チョウショ</t>
    </rPh>
    <rPh sb="12" eb="14">
      <t>テンキ</t>
    </rPh>
    <rPh sb="20" eb="22">
      <t>バアイ</t>
    </rPh>
    <phoneticPr fontId="3"/>
  </si>
  <si>
    <t>→申請時、積算調書Eへ転記
（民有地の場合）</t>
    <rPh sb="1" eb="4">
      <t>シンセイジ</t>
    </rPh>
    <rPh sb="5" eb="7">
      <t>セキサン</t>
    </rPh>
    <rPh sb="7" eb="9">
      <t>チョウショ</t>
    </rPh>
    <rPh sb="11" eb="13">
      <t>テンキ</t>
    </rPh>
    <rPh sb="15" eb="18">
      <t>ミンユウチ</t>
    </rPh>
    <rPh sb="19" eb="21">
      <t>バアイ</t>
    </rPh>
    <phoneticPr fontId="3"/>
  </si>
  <si>
    <t>（８）公図</t>
    <rPh sb="3" eb="5">
      <t>コウズ</t>
    </rPh>
    <phoneticPr fontId="3"/>
  </si>
  <si>
    <t>（７）求積図・測量図</t>
    <rPh sb="3" eb="6">
      <t>キュウセキズ</t>
    </rPh>
    <rPh sb="7" eb="9">
      <t>ソクリョウ</t>
    </rPh>
    <rPh sb="9" eb="10">
      <t>ズ</t>
    </rPh>
    <phoneticPr fontId="3"/>
  </si>
  <si>
    <t>（９）過年度の補助額確定通知の写し</t>
    <rPh sb="3" eb="6">
      <t>カネンド</t>
    </rPh>
    <rPh sb="7" eb="9">
      <t>ホジョ</t>
    </rPh>
    <rPh sb="9" eb="10">
      <t>ガク</t>
    </rPh>
    <rPh sb="10" eb="12">
      <t>カクテイ</t>
    </rPh>
    <rPh sb="12" eb="14">
      <t>ツウチ</t>
    </rPh>
    <rPh sb="15" eb="16">
      <t>シャ</t>
    </rPh>
    <phoneticPr fontId="3"/>
  </si>
  <si>
    <t>（10）誓約書（別紙４）</t>
    <rPh sb="4" eb="7">
      <t>セイヤクショ</t>
    </rPh>
    <rPh sb="8" eb="10">
      <t>ベッシ</t>
    </rPh>
    <phoneticPr fontId="3"/>
  </si>
  <si>
    <t>※上記４（９）については初年度交付申請時は添付不要</t>
    <rPh sb="1" eb="3">
      <t>ジョウキ</t>
    </rPh>
    <rPh sb="12" eb="15">
      <t>ショネンド</t>
    </rPh>
    <rPh sb="15" eb="17">
      <t>コウフ</t>
    </rPh>
    <rPh sb="17" eb="20">
      <t>シンセイジ</t>
    </rPh>
    <rPh sb="21" eb="23">
      <t>テンプ</t>
    </rPh>
    <rPh sb="23" eb="25">
      <t>フヨウ</t>
    </rPh>
    <phoneticPr fontId="3"/>
  </si>
  <si>
    <t>※上記４（６）、（７）、（８）については初年度交付申請時のみ添付</t>
    <rPh sb="1" eb="3">
      <t>ジョウキ</t>
    </rPh>
    <rPh sb="20" eb="23">
      <t>ショネンド</t>
    </rPh>
    <rPh sb="23" eb="25">
      <t>コウフ</t>
    </rPh>
    <rPh sb="25" eb="28">
      <t>シンセイジ</t>
    </rPh>
    <rPh sb="30" eb="32">
      <t>テンプ</t>
    </rPh>
    <phoneticPr fontId="3"/>
  </si>
  <si>
    <t>※上記４（６）、（７）、（８）については初年度変更交付申請時のみ添付</t>
    <rPh sb="1" eb="3">
      <t>ジョウキ</t>
    </rPh>
    <rPh sb="20" eb="23">
      <t>ショネンド</t>
    </rPh>
    <rPh sb="23" eb="25">
      <t>ヘンコウ</t>
    </rPh>
    <rPh sb="25" eb="27">
      <t>コウフ</t>
    </rPh>
    <rPh sb="27" eb="30">
      <t>シンセイジ</t>
    </rPh>
    <rPh sb="32" eb="34">
      <t>テンプ</t>
    </rPh>
    <phoneticPr fontId="3"/>
  </si>
  <si>
    <t>※上記４（９）については初年度変更交付申請時は添付不要</t>
    <rPh sb="1" eb="3">
      <t>ジョウキ</t>
    </rPh>
    <rPh sb="12" eb="15">
      <t>ショネンド</t>
    </rPh>
    <rPh sb="15" eb="17">
      <t>ヘンコウ</t>
    </rPh>
    <rPh sb="17" eb="19">
      <t>コウフ</t>
    </rPh>
    <rPh sb="19" eb="22">
      <t>シンセイジ</t>
    </rPh>
    <rPh sb="23" eb="25">
      <t>テンプ</t>
    </rPh>
    <rPh sb="25" eb="27">
      <t>フヨウ</t>
    </rPh>
    <phoneticPr fontId="3"/>
  </si>
  <si>
    <t>（９）賃貸人からの請求書</t>
    <rPh sb="3" eb="6">
      <t>チンタイニン</t>
    </rPh>
    <rPh sb="9" eb="12">
      <t>セイキュウショ</t>
    </rPh>
    <phoneticPr fontId="3"/>
  </si>
  <si>
    <t>（10）賃貸人からの領収書</t>
    <rPh sb="4" eb="7">
      <t>チンタイニン</t>
    </rPh>
    <rPh sb="10" eb="13">
      <t>リョウシュウショ</t>
    </rPh>
    <phoneticPr fontId="3"/>
  </si>
  <si>
    <t>（11）過年度の補助額確定通知の写し</t>
    <rPh sb="4" eb="7">
      <t>カネンド</t>
    </rPh>
    <rPh sb="8" eb="10">
      <t>ホジョ</t>
    </rPh>
    <rPh sb="10" eb="11">
      <t>ガク</t>
    </rPh>
    <rPh sb="11" eb="13">
      <t>カクテイ</t>
    </rPh>
    <rPh sb="13" eb="15">
      <t>ツウチ</t>
    </rPh>
    <rPh sb="16" eb="17">
      <t>シャ</t>
    </rPh>
    <phoneticPr fontId="3"/>
  </si>
  <si>
    <t>（12）その他参考となる資料</t>
    <rPh sb="6" eb="7">
      <t>タ</t>
    </rPh>
    <rPh sb="7" eb="9">
      <t>サンコウ</t>
    </rPh>
    <rPh sb="12" eb="14">
      <t>シリョウ</t>
    </rPh>
    <phoneticPr fontId="3"/>
  </si>
  <si>
    <t>※上記４（６）、（７）、（８）については初年度実績報告時のみ添付</t>
    <rPh sb="1" eb="3">
      <t>ジョウキ</t>
    </rPh>
    <rPh sb="20" eb="23">
      <t>ショネンド</t>
    </rPh>
    <rPh sb="23" eb="25">
      <t>ジッセキ</t>
    </rPh>
    <rPh sb="25" eb="27">
      <t>ホウコク</t>
    </rPh>
    <rPh sb="27" eb="28">
      <t>ジ</t>
    </rPh>
    <rPh sb="30" eb="32">
      <t>テンプ</t>
    </rPh>
    <phoneticPr fontId="3"/>
  </si>
  <si>
    <t>※上記４（11）については初年度実績報告時は添付不要</t>
    <rPh sb="1" eb="3">
      <t>ジョウキ</t>
    </rPh>
    <rPh sb="13" eb="16">
      <t>ショネンド</t>
    </rPh>
    <rPh sb="16" eb="18">
      <t>ジッセキ</t>
    </rPh>
    <rPh sb="18" eb="20">
      <t>ホウコク</t>
    </rPh>
    <rPh sb="20" eb="21">
      <t>ジ</t>
    </rPh>
    <rPh sb="22" eb="24">
      <t>テンプ</t>
    </rPh>
    <rPh sb="24" eb="26">
      <t>フヨウ</t>
    </rPh>
    <phoneticPr fontId="3"/>
  </si>
  <si>
    <t>（A）のうち本年度の支払予定額</t>
    <rPh sb="12" eb="14">
      <t>ヨテイ</t>
    </rPh>
    <phoneticPr fontId="3"/>
  </si>
  <si>
    <t>　㎡）</t>
    <phoneticPr fontId="3"/>
  </si>
  <si>
    <t>（うち、補助対象部分</t>
    <rPh sb="4" eb="6">
      <t>ホジョ</t>
    </rPh>
    <rPh sb="6" eb="8">
      <t>タイショウ</t>
    </rPh>
    <rPh sb="8" eb="10">
      <t>ブブン</t>
    </rPh>
    <phoneticPr fontId="3"/>
  </si>
  <si>
    <t>～</t>
    <phoneticPr fontId="3"/>
  </si>
  <si>
    <t>から</t>
    <phoneticPr fontId="3"/>
  </si>
  <si>
    <t>（1㎡当たり）</t>
    <rPh sb="3" eb="4">
      <t>ア</t>
    </rPh>
    <phoneticPr fontId="3"/>
  </si>
  <si>
    <t>円</t>
    <rPh sb="0" eb="1">
      <t>エン</t>
    </rPh>
    <phoneticPr fontId="3"/>
  </si>
  <si>
    <t>（全体）　　　　　　　　　</t>
    <phoneticPr fontId="3"/>
  </si>
  <si>
    <t>円</t>
    <phoneticPr fontId="3"/>
  </si>
  <si>
    <t>円　</t>
    <rPh sb="0" eb="1">
      <t>エン</t>
    </rPh>
    <phoneticPr fontId="3"/>
  </si>
  <si>
    <t>(D)</t>
    <phoneticPr fontId="3"/>
  </si>
  <si>
    <t>（A）のうち前年度までの既支払額</t>
    <rPh sb="6" eb="9">
      <t>ゼンネンド</t>
    </rPh>
    <rPh sb="12" eb="13">
      <t>キ</t>
    </rPh>
    <rPh sb="13" eb="15">
      <t>シハライ</t>
    </rPh>
    <rPh sb="15" eb="16">
      <t>ガク</t>
    </rPh>
    <phoneticPr fontId="3"/>
  </si>
  <si>
    <t xml:space="preserve">○提出時、セルのコメントを非表示にし、Ａ３横で提出すること。
</t>
    <rPh sb="1" eb="3">
      <t>テイシュツ</t>
    </rPh>
    <rPh sb="3" eb="4">
      <t>ジ</t>
    </rPh>
    <rPh sb="13" eb="16">
      <t>ヒヒョウジ</t>
    </rPh>
    <rPh sb="21" eb="22">
      <t>ヨコ</t>
    </rPh>
    <rPh sb="23" eb="25">
      <t>テイシュツ</t>
    </rPh>
    <phoneticPr fontId="3"/>
  </si>
  <si>
    <t>【参考資料】</t>
    <rPh sb="1" eb="3">
      <t>サンコウ</t>
    </rPh>
    <rPh sb="3" eb="5">
      <t>シリョウ</t>
    </rPh>
    <phoneticPr fontId="3"/>
  </si>
  <si>
    <t>　　　　年　　月　　日</t>
    <rPh sb="4" eb="5">
      <t>ネン</t>
    </rPh>
    <rPh sb="7" eb="8">
      <t>ツキ</t>
    </rPh>
    <rPh sb="10" eb="11">
      <t>ニチ</t>
    </rPh>
    <phoneticPr fontId="3"/>
  </si>
  <si>
    <t>　　　　年度　歳入歳出決算（見込）書抄本</t>
    <rPh sb="4" eb="6">
      <t>ネンド</t>
    </rPh>
    <rPh sb="7" eb="9">
      <t>サイニュウ</t>
    </rPh>
    <rPh sb="9" eb="11">
      <t>サイシュツ</t>
    </rPh>
    <rPh sb="11" eb="13">
      <t>ケッサン</t>
    </rPh>
    <rPh sb="14" eb="16">
      <t>ミコミ</t>
    </rPh>
    <rPh sb="17" eb="18">
      <t>ショ</t>
    </rPh>
    <rPh sb="18" eb="20">
      <t>ショウホン</t>
    </rPh>
    <phoneticPr fontId="3"/>
  </si>
  <si>
    <t>　　　</t>
    <phoneticPr fontId="3"/>
  </si>
  <si>
    <t>（開設（予定）月　　　　　年　　月）</t>
    <rPh sb="1" eb="3">
      <t>カイセツ</t>
    </rPh>
    <rPh sb="4" eb="6">
      <t>ヨテイ</t>
    </rPh>
    <rPh sb="7" eb="8">
      <t>ツキ</t>
    </rPh>
    <rPh sb="13" eb="14">
      <t>ネン</t>
    </rPh>
    <rPh sb="16" eb="17">
      <t>ガツ</t>
    </rPh>
    <phoneticPr fontId="3"/>
  </si>
  <si>
    <t>　　　　年　　月　　日</t>
    <rPh sb="4" eb="5">
      <t>ネン</t>
    </rPh>
    <rPh sb="7" eb="8">
      <t>ガツ</t>
    </rPh>
    <rPh sb="10" eb="11">
      <t>ニチ</t>
    </rPh>
    <phoneticPr fontId="3"/>
  </si>
  <si>
    <t>　　　　年　　月　　日</t>
    <phoneticPr fontId="3"/>
  </si>
  <si>
    <t>（　　　　年　　　月　　　日</t>
    <rPh sb="5" eb="6">
      <t>ネン</t>
    </rPh>
    <rPh sb="9" eb="10">
      <t>ガツ</t>
    </rPh>
    <rPh sb="13" eb="14">
      <t>ニチ</t>
    </rPh>
    <phoneticPr fontId="3"/>
  </si>
  <si>
    <t>　　　　年　　　月　　　日分）</t>
    <phoneticPr fontId="3"/>
  </si>
  <si>
    <t>　　　　年度　補助金精算調書</t>
    <rPh sb="4" eb="6">
      <t>ネンド</t>
    </rPh>
    <rPh sb="7" eb="10">
      <t>ホジョキン</t>
    </rPh>
    <rPh sb="10" eb="12">
      <t>セイサン</t>
    </rPh>
    <rPh sb="12" eb="14">
      <t>チョウショ</t>
    </rPh>
    <phoneticPr fontId="3"/>
  </si>
  <si>
    <t>　　　　年度　変更歳入歳出予算書抄本</t>
    <rPh sb="4" eb="6">
      <t>ネンド</t>
    </rPh>
    <rPh sb="7" eb="9">
      <t>ヘンコウ</t>
    </rPh>
    <rPh sb="9" eb="11">
      <t>サイニュウ</t>
    </rPh>
    <rPh sb="11" eb="13">
      <t>サイシュツ</t>
    </rPh>
    <rPh sb="13" eb="16">
      <t>ヨサンショ</t>
    </rPh>
    <rPh sb="16" eb="18">
      <t>ショウホン</t>
    </rPh>
    <phoneticPr fontId="3"/>
  </si>
  <si>
    <t>　　　　年度　変更補助金積算調書</t>
    <rPh sb="4" eb="6">
      <t>ネンド</t>
    </rPh>
    <rPh sb="7" eb="9">
      <t>ヘンコウ</t>
    </rPh>
    <rPh sb="9" eb="12">
      <t>ホジョキン</t>
    </rPh>
    <rPh sb="12" eb="14">
      <t>セキサン</t>
    </rPh>
    <rPh sb="14" eb="16">
      <t>チョウショ</t>
    </rPh>
    <phoneticPr fontId="3"/>
  </si>
  <si>
    <t>　借地を活用した特別養護老人ホーム等設置支援事業補助要綱（平成２７年３月２６日付２６福保高施第１９６０号）７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補助条件１０（１）エの規定により補助金等の交付の決定の取消しを受けた場合において、同要綱別記補助条件１１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rPh sb="1" eb="3">
      <t>シャクチ</t>
    </rPh>
    <rPh sb="4" eb="6">
      <t>カツヨウ</t>
    </rPh>
    <rPh sb="8" eb="10">
      <t>トクベツ</t>
    </rPh>
    <rPh sb="10" eb="12">
      <t>ヨウゴ</t>
    </rPh>
    <rPh sb="12" eb="14">
      <t>ロウジン</t>
    </rPh>
    <rPh sb="17" eb="18">
      <t>ナド</t>
    </rPh>
    <rPh sb="18" eb="20">
      <t>セッチ</t>
    </rPh>
    <rPh sb="20" eb="22">
      <t>シエン</t>
    </rPh>
    <rPh sb="22" eb="24">
      <t>ジギョウ</t>
    </rPh>
    <rPh sb="24" eb="26">
      <t>ホジョ</t>
    </rPh>
    <rPh sb="26" eb="28">
      <t>ヨウコウ</t>
    </rPh>
    <rPh sb="29" eb="31">
      <t>ヘイセイ</t>
    </rPh>
    <rPh sb="33" eb="34">
      <t>ネン</t>
    </rPh>
    <rPh sb="35" eb="36">
      <t>ガツ</t>
    </rPh>
    <rPh sb="38" eb="39">
      <t>ニチ</t>
    </rPh>
    <rPh sb="39" eb="40">
      <t>ヅ</t>
    </rPh>
    <rPh sb="278" eb="280">
      <t>ベッキ</t>
    </rPh>
    <rPh sb="280" eb="282">
      <t>ホジョ</t>
    </rPh>
    <rPh sb="282" eb="284">
      <t>ジョウケン</t>
    </rPh>
    <phoneticPr fontId="3"/>
  </si>
  <si>
    <t>　　　　年度　歳入歳出予算書抄本</t>
    <rPh sb="4" eb="6">
      <t>ネンド</t>
    </rPh>
    <rPh sb="7" eb="9">
      <t>サイニュウ</t>
    </rPh>
    <rPh sb="9" eb="11">
      <t>サイシュツ</t>
    </rPh>
    <rPh sb="11" eb="14">
      <t>ヨサンショ</t>
    </rPh>
    <rPh sb="14" eb="16">
      <t>ショウホン</t>
    </rPh>
    <phoneticPr fontId="3"/>
  </si>
  <si>
    <t>　　　　　</t>
    <phoneticPr fontId="3"/>
  </si>
  <si>
    <t>　　　　年度　補助金積算調書</t>
    <rPh sb="4" eb="6">
      <t>ネンド</t>
    </rPh>
    <rPh sb="7" eb="10">
      <t>ホジョキン</t>
    </rPh>
    <rPh sb="10" eb="12">
      <t>セキサン</t>
    </rPh>
    <rPh sb="12" eb="14">
      <t>チョウショ</t>
    </rPh>
    <phoneticPr fontId="3"/>
  </si>
  <si>
    <t>　　　　年　　月　　日</t>
    <phoneticPr fontId="3"/>
  </si>
  <si>
    <t>　　　　　年　　月　　日付　　　　　　第　　　　号により交付決定を受けた標記の補助金について、下記のとおり報告します。</t>
    <rPh sb="5" eb="6">
      <t>ネン</t>
    </rPh>
    <rPh sb="8" eb="9">
      <t>ガツ</t>
    </rPh>
    <rPh sb="11" eb="12">
      <t>ニチ</t>
    </rPh>
    <rPh sb="12" eb="13">
      <t>ヅ</t>
    </rPh>
    <rPh sb="19" eb="20">
      <t>ダイ</t>
    </rPh>
    <rPh sb="24" eb="25">
      <t>ゴウ</t>
    </rPh>
    <rPh sb="28" eb="30">
      <t>コウフ</t>
    </rPh>
    <rPh sb="30" eb="32">
      <t>ケッテイ</t>
    </rPh>
    <rPh sb="33" eb="34">
      <t>ウ</t>
    </rPh>
    <rPh sb="36" eb="38">
      <t>ヒョウキ</t>
    </rPh>
    <rPh sb="39" eb="42">
      <t>ホジョキン</t>
    </rPh>
    <rPh sb="47" eb="49">
      <t>カキ</t>
    </rPh>
    <rPh sb="53" eb="55">
      <t>ホウコク</t>
    </rPh>
    <phoneticPr fontId="3"/>
  </si>
  <si>
    <t>　　　　　年　　月　　日付　　　　　　第　　　　号により交付決定を受けた標記の補助金　について、下記のとおり変更交付を申請します。</t>
    <rPh sb="5" eb="6">
      <t>ネン</t>
    </rPh>
    <rPh sb="8" eb="9">
      <t>ガツ</t>
    </rPh>
    <rPh sb="11" eb="12">
      <t>ニチ</t>
    </rPh>
    <rPh sb="12" eb="13">
      <t>ヅ</t>
    </rPh>
    <rPh sb="19" eb="20">
      <t>ダイ</t>
    </rPh>
    <rPh sb="24" eb="25">
      <t>ゴウ</t>
    </rPh>
    <rPh sb="28" eb="30">
      <t>コウフ</t>
    </rPh>
    <rPh sb="30" eb="32">
      <t>ケッテイ</t>
    </rPh>
    <rPh sb="33" eb="34">
      <t>ウ</t>
    </rPh>
    <rPh sb="36" eb="38">
      <t>ヒョウキ</t>
    </rPh>
    <rPh sb="39" eb="42">
      <t>ホジョキン</t>
    </rPh>
    <rPh sb="48" eb="50">
      <t>カキ</t>
    </rPh>
    <rPh sb="54" eb="56">
      <t>ヘンコウ</t>
    </rPh>
    <rPh sb="56" eb="58">
      <t>コウフ</t>
    </rPh>
    <rPh sb="59" eb="61">
      <t>シンセイ</t>
    </rPh>
    <phoneticPr fontId="3"/>
  </si>
  <si>
    <t xml:space="preserve">　　　　　 </t>
    <phoneticPr fontId="3"/>
  </si>
  <si>
    <t>借地を活用した特別養護老人ホーム等設置支援事業補助金の交付申請について</t>
    <rPh sb="0" eb="2">
      <t>シャクチ</t>
    </rPh>
    <rPh sb="3" eb="5">
      <t>カツヨウ</t>
    </rPh>
    <rPh sb="7" eb="9">
      <t>トクベツ</t>
    </rPh>
    <rPh sb="9" eb="11">
      <t>ヨウゴ</t>
    </rPh>
    <rPh sb="11" eb="13">
      <t>ロウジン</t>
    </rPh>
    <rPh sb="16" eb="17">
      <t>ナド</t>
    </rPh>
    <rPh sb="17" eb="19">
      <t>セッチ</t>
    </rPh>
    <rPh sb="19" eb="21">
      <t>シエン</t>
    </rPh>
    <rPh sb="21" eb="23">
      <t>ジギョウ</t>
    </rPh>
    <rPh sb="23" eb="26">
      <t>ホジョキン</t>
    </rPh>
    <phoneticPr fontId="3"/>
  </si>
  <si>
    <t>借地を活用した特別養護老人ホーム等設置支援事業補助金の実績報告について</t>
    <rPh sb="0" eb="2">
      <t>シャクチ</t>
    </rPh>
    <rPh sb="3" eb="5">
      <t>カツヨウ</t>
    </rPh>
    <rPh sb="7" eb="9">
      <t>トクベツ</t>
    </rPh>
    <rPh sb="9" eb="11">
      <t>ヨウゴ</t>
    </rPh>
    <rPh sb="11" eb="13">
      <t>ロウジン</t>
    </rPh>
    <rPh sb="16" eb="17">
      <t>ナド</t>
    </rPh>
    <rPh sb="17" eb="19">
      <t>セッチ</t>
    </rPh>
    <rPh sb="19" eb="21">
      <t>シエン</t>
    </rPh>
    <rPh sb="21" eb="23">
      <t>ジギョウ</t>
    </rPh>
    <rPh sb="23" eb="26">
      <t>ホジョキン</t>
    </rPh>
    <phoneticPr fontId="3"/>
  </si>
  <si>
    <t xml:space="preserve">　　　　　 </t>
    <phoneticPr fontId="3"/>
  </si>
  <si>
    <t>借地を活用した特別養護老人ホーム等設置支援事業補助金の変更交付申請について</t>
    <rPh sb="0" eb="2">
      <t>シャクチ</t>
    </rPh>
    <rPh sb="3" eb="5">
      <t>カツヨウ</t>
    </rPh>
    <rPh sb="7" eb="9">
      <t>トクベツ</t>
    </rPh>
    <rPh sb="9" eb="11">
      <t>ヨウゴ</t>
    </rPh>
    <rPh sb="11" eb="13">
      <t>ロウジン</t>
    </rPh>
    <rPh sb="16" eb="17">
      <t>ナド</t>
    </rPh>
    <rPh sb="17" eb="19">
      <t>セッチ</t>
    </rPh>
    <rPh sb="19" eb="21">
      <t>シエン</t>
    </rPh>
    <rPh sb="21" eb="23">
      <t>ジギョウ</t>
    </rPh>
    <rPh sb="23" eb="26">
      <t>ホジョキン</t>
    </rPh>
    <phoneticPr fontId="3"/>
  </si>
  <si>
    <t>代表者職氏名　　　　　　　　　　　　　印</t>
    <phoneticPr fontId="3"/>
  </si>
  <si>
    <t>　　　　　　　　　　　　　　　　　　　　　　　　　　　　　　代表者</t>
    <phoneticPr fontId="3"/>
  </si>
  <si>
    <t>介護医療院</t>
    <rPh sb="0" eb="2">
      <t>カイゴ</t>
    </rPh>
    <rPh sb="2" eb="4">
      <t>イリョウ</t>
    </rPh>
    <rPh sb="4" eb="5">
      <t>イン</t>
    </rPh>
    <phoneticPr fontId="3"/>
  </si>
  <si>
    <t xml:space="preserve"> </t>
    <phoneticPr fontId="3"/>
  </si>
  <si>
    <t>介護医療院施設整備費補助事業において併設加算の対象となる施設
（施設種別　：　　　　　　　　　　　　　　　　　　　　　　　　　　　　　　　　　　　　）</t>
    <phoneticPr fontId="3"/>
  </si>
  <si>
    <t>　</t>
    <phoneticPr fontId="3"/>
  </si>
  <si>
    <t>※補助金申請時に、最新の補助要綱別表2をもとに補助基準額を入力してください。要綱改正があった場合は、以後の補助額算出にあたって、改正後の補助基準額を適用することとなります。</t>
    <rPh sb="1" eb="4">
      <t>ホジョキン</t>
    </rPh>
    <rPh sb="4" eb="7">
      <t>シンセイジ</t>
    </rPh>
    <rPh sb="9" eb="11">
      <t>サイシン</t>
    </rPh>
    <rPh sb="23" eb="25">
      <t>ホジョ</t>
    </rPh>
    <rPh sb="38" eb="40">
      <t>ヨウコウ</t>
    </rPh>
    <rPh sb="40" eb="42">
      <t>カイセイ</t>
    </rPh>
    <rPh sb="46" eb="48">
      <t>バアイ</t>
    </rPh>
    <rPh sb="50" eb="52">
      <t>イゴ</t>
    </rPh>
    <rPh sb="53" eb="55">
      <t>ホジョ</t>
    </rPh>
    <rPh sb="55" eb="56">
      <t>ガク</t>
    </rPh>
    <rPh sb="56" eb="58">
      <t>サンシュツ</t>
    </rPh>
    <rPh sb="64" eb="67">
      <t>カイセイゴ</t>
    </rPh>
    <rPh sb="68" eb="70">
      <t>ホジョ</t>
    </rPh>
    <rPh sb="70" eb="72">
      <t>キジュン</t>
    </rPh>
    <rPh sb="72" eb="73">
      <t>ガク</t>
    </rPh>
    <rPh sb="74" eb="76">
      <t>テキヨウ</t>
    </rPh>
    <phoneticPr fontId="3"/>
  </si>
  <si>
    <t>千代田、中央、港、文京、台東、目黒、渋谷</t>
    <rPh sb="12" eb="14">
      <t>タイトウ</t>
    </rPh>
    <phoneticPr fontId="3"/>
  </si>
  <si>
    <t>新宿、墨田、江東、品川、大田、世田谷、</t>
    <rPh sb="3" eb="5">
      <t>スミダ</t>
    </rPh>
    <phoneticPr fontId="3"/>
  </si>
  <si>
    <t>中野、杉並、豊島、北、荒川</t>
    <phoneticPr fontId="3"/>
  </si>
  <si>
    <t>武蔵野</t>
    <phoneticPr fontId="3"/>
  </si>
  <si>
    <t>残額（翌年度以降の実支払予定額）（A－B－C）</t>
    <rPh sb="0" eb="2">
      <t>ザンガク</t>
    </rPh>
    <phoneticPr fontId="3"/>
  </si>
  <si>
    <t>対象事業に係る額の累計</t>
    <rPh sb="9" eb="11">
      <t>ルイケイ</t>
    </rPh>
    <phoneticPr fontId="3"/>
  </si>
  <si>
    <t>1～3年度目までの累計</t>
    <rPh sb="3" eb="5">
      <t>ネンド</t>
    </rPh>
    <rPh sb="5" eb="6">
      <t>メ</t>
    </rPh>
    <rPh sb="9" eb="11">
      <t>ルイケイ</t>
    </rPh>
    <phoneticPr fontId="3"/>
  </si>
  <si>
    <t>1～2年度目までの累計</t>
    <rPh sb="3" eb="5">
      <t>ネンド</t>
    </rPh>
    <rPh sb="5" eb="6">
      <t>メ</t>
    </rPh>
    <rPh sb="9" eb="11">
      <t>ルイケイ</t>
    </rPh>
    <phoneticPr fontId="3"/>
  </si>
  <si>
    <t>1年度目の累計</t>
    <rPh sb="1" eb="3">
      <t>ネンド</t>
    </rPh>
    <rPh sb="3" eb="4">
      <t>メ</t>
    </rPh>
    <rPh sb="5" eb="7">
      <t>ルイケイ</t>
    </rPh>
    <phoneticPr fontId="3"/>
  </si>
  <si>
    <t>1～4年度目までの累計</t>
    <rPh sb="3" eb="5">
      <t>ネンド</t>
    </rPh>
    <rPh sb="5" eb="6">
      <t>メ</t>
    </rPh>
    <rPh sb="9" eb="11">
      <t>ルイケイ</t>
    </rPh>
    <phoneticPr fontId="3"/>
  </si>
  <si>
    <t>1～5年度目までの累計</t>
    <rPh sb="3" eb="5">
      <t>ネンド</t>
    </rPh>
    <rPh sb="5" eb="6">
      <t>メ</t>
    </rPh>
    <rPh sb="9" eb="11">
      <t>ルイケイ</t>
    </rPh>
    <phoneticPr fontId="3"/>
  </si>
  <si>
    <t>1～6年度目までの累計</t>
    <rPh sb="3" eb="5">
      <t>ネンド</t>
    </rPh>
    <rPh sb="5" eb="6">
      <t>メ</t>
    </rPh>
    <rPh sb="9" eb="11">
      <t>ルイケイ</t>
    </rPh>
    <phoneticPr fontId="3"/>
  </si>
  <si>
    <t>E-mail</t>
    <phoneticPr fontId="3"/>
  </si>
  <si>
    <t>特別養護老人ホーム（（防災拠点型）地域交流スペースを含む）、介護老人保健施設、介護医療院</t>
    <rPh sb="0" eb="2">
      <t>トクベツ</t>
    </rPh>
    <rPh sb="2" eb="4">
      <t>ヨウゴ</t>
    </rPh>
    <rPh sb="4" eb="6">
      <t>ロウジン</t>
    </rPh>
    <rPh sb="26" eb="27">
      <t>フク</t>
    </rPh>
    <rPh sb="30" eb="32">
      <t>カイゴ</t>
    </rPh>
    <rPh sb="32" eb="34">
      <t>ロウジン</t>
    </rPh>
    <rPh sb="34" eb="36">
      <t>ホケン</t>
    </rPh>
    <rPh sb="36" eb="38">
      <t>シセツ</t>
    </rPh>
    <rPh sb="39" eb="41">
      <t>カイゴ</t>
    </rPh>
    <rPh sb="41" eb="43">
      <t>イリョウ</t>
    </rPh>
    <rPh sb="43" eb="44">
      <t>イン</t>
    </rPh>
    <phoneticPr fontId="3"/>
  </si>
  <si>
    <t>※併設加算の対象施設は、補助対象として積算する。
ただし、「特別養護老人ホーム（（防災拠点型）地域交流スペースを含む）、介護老人保健施設、介護医療院」の建物延床面積を超えることは認めらない。</t>
    <rPh sb="1" eb="3">
      <t>ヘイセツ</t>
    </rPh>
    <rPh sb="3" eb="5">
      <t>カサン</t>
    </rPh>
    <rPh sb="6" eb="8">
      <t>タイショウ</t>
    </rPh>
    <rPh sb="8" eb="10">
      <t>シセツ</t>
    </rPh>
    <rPh sb="12" eb="14">
      <t>ホジョ</t>
    </rPh>
    <rPh sb="14" eb="16">
      <t>タイショウ</t>
    </rPh>
    <rPh sb="19" eb="21">
      <t>セキサン</t>
    </rPh>
    <rPh sb="30" eb="32">
      <t>トクベツ</t>
    </rPh>
    <rPh sb="32" eb="34">
      <t>ヨウゴ</t>
    </rPh>
    <rPh sb="34" eb="36">
      <t>ロウジン</t>
    </rPh>
    <rPh sb="41" eb="43">
      <t>ボウサイ</t>
    </rPh>
    <rPh sb="43" eb="46">
      <t>キョテンガタ</t>
    </rPh>
    <rPh sb="47" eb="49">
      <t>チイキ</t>
    </rPh>
    <rPh sb="49" eb="51">
      <t>コウリュウ</t>
    </rPh>
    <rPh sb="56" eb="57">
      <t>フク</t>
    </rPh>
    <rPh sb="60" eb="62">
      <t>カイゴ</t>
    </rPh>
    <rPh sb="62" eb="64">
      <t>ロウジン</t>
    </rPh>
    <rPh sb="64" eb="66">
      <t>ホケン</t>
    </rPh>
    <rPh sb="66" eb="68">
      <t>シセツ</t>
    </rPh>
    <rPh sb="69" eb="71">
      <t>カイゴ</t>
    </rPh>
    <rPh sb="71" eb="73">
      <t>イリョウ</t>
    </rPh>
    <rPh sb="73" eb="74">
      <t>イン</t>
    </rPh>
    <rPh sb="76" eb="78">
      <t>タテモノ</t>
    </rPh>
    <rPh sb="78" eb="80">
      <t>ノベユカ</t>
    </rPh>
    <rPh sb="80" eb="82">
      <t>メンセキ</t>
    </rPh>
    <rPh sb="83" eb="84">
      <t>コ</t>
    </rPh>
    <rPh sb="89" eb="90">
      <t>ミト</t>
    </rPh>
    <phoneticPr fontId="3"/>
  </si>
  <si>
    <r>
      <t>　　　　　年　　月　　日付　</t>
    </r>
    <r>
      <rPr>
        <sz val="11"/>
        <color rgb="FFFF0000"/>
        <rFont val="ＭＳ 明朝"/>
        <family val="1"/>
        <charset val="128"/>
      </rPr>
      <t>　　　　　</t>
    </r>
    <r>
      <rPr>
        <sz val="11"/>
        <rFont val="ＭＳ 明朝"/>
        <family val="1"/>
        <charset val="128"/>
      </rPr>
      <t>第　　　　　号により確定した
借地を活用した特別養護老人ホーム等設置支援事業補助金について、上記
の金額を請求します。</t>
    </r>
    <rPh sb="19" eb="20">
      <t>ダイ</t>
    </rPh>
    <rPh sb="34" eb="36">
      <t>シャクチ</t>
    </rPh>
    <rPh sb="37" eb="39">
      <t>カツヨウ</t>
    </rPh>
    <rPh sb="41" eb="43">
      <t>トクベツ</t>
    </rPh>
    <rPh sb="43" eb="45">
      <t>ヨウゴ</t>
    </rPh>
    <rPh sb="45" eb="47">
      <t>ロウジン</t>
    </rPh>
    <rPh sb="50" eb="51">
      <t>ナド</t>
    </rPh>
    <rPh sb="51" eb="53">
      <t>セッチ</t>
    </rPh>
    <rPh sb="53" eb="55">
      <t>シエン</t>
    </rPh>
    <rPh sb="55" eb="57">
      <t>ジギョウ</t>
    </rPh>
    <rPh sb="57" eb="60">
      <t>ホジョキン</t>
    </rPh>
    <phoneticPr fontId="3"/>
  </si>
  <si>
    <t>（A）のうち本年度の既支払額</t>
    <rPh sb="6" eb="9">
      <t>ホンネンド</t>
    </rPh>
    <rPh sb="10" eb="11">
      <t>キ</t>
    </rPh>
    <rPh sb="11" eb="13">
      <t>シハライ</t>
    </rPh>
    <rPh sb="13" eb="14">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</si>
</sst>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00&quot;㎡&quot;"/>
    <numFmt numFmtId="178" formatCode="#,###&quot;円&quot;"/>
    <numFmt numFmtId="179" formatCode="0_ "/>
    <numFmt numFmtId="180" formatCode="0_);[Red]\(0\)"/>
    <numFmt numFmtId="181" formatCode="0&quot;ヵ月目&quot;"/>
    <numFmt numFmtId="182" formatCode="#,##0.00_ ;[Red]\-#,##0.00\ "/>
    <numFmt numFmtId="183" formatCode="##,##0&quot;円&quot;"/>
    <numFmt numFmtId="184" formatCode="0&quot;か月目&quot;"/>
    <numFmt numFmtId="185" formatCode="0&quot;月&quot;&quot;数&quot;&quot;ズ&quot;&quot;レ&quot;&quot;あ&quot;&quot;り&quot;"/>
    <numFmt numFmtId="186" formatCode="#,##0.000&quot;㎡&quot;"/>
    <numFmt numFmtId="187" formatCode="\(#,##0.00&quot;㎡&quot;\)"/>
    <numFmt numFmtId="188" formatCode="\(#,##0.000&quot;㎡&quot;\)"/>
    <numFmt numFmtId="189" formatCode="#,##0.000_ ;[Red]\-#,##0.000\ "/>
    <numFmt numFmtId="190" formatCode="0&quot;年度&quot;"/>
    <numFmt numFmtId="191" formatCode="0_ ;[Red]\-0\ "/>
  </numFmts>
  <fonts count="40">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6"/>
      <name val="ＭＳ Ｐゴシック"/>
      <family val="3"/>
      <charset val="128"/>
    </font>
    <font>
      <u/>
      <sz val="11"/>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14"/>
      <name val="ＭＳ Ｐ明朝"/>
      <family val="1"/>
      <charset val="128"/>
    </font>
    <font>
      <sz val="12"/>
      <name val="ＭＳ Ｐ明朝"/>
      <family val="1"/>
      <charset val="128"/>
    </font>
    <font>
      <sz val="9"/>
      <name val="ＭＳ Ｐ明朝"/>
      <family val="1"/>
      <charset val="128"/>
    </font>
    <font>
      <sz val="11"/>
      <color theme="1"/>
      <name val="ＭＳ Ｐ明朝"/>
      <family val="1"/>
      <charset val="128"/>
    </font>
    <font>
      <sz val="8"/>
      <name val="ＭＳ Ｐ明朝"/>
      <family val="1"/>
      <charset val="128"/>
    </font>
    <font>
      <sz val="11"/>
      <name val="ＭＳ 明朝"/>
      <family val="1"/>
      <charset val="128"/>
    </font>
    <font>
      <sz val="16"/>
      <name val="ＭＳ Ｐゴシック"/>
      <family val="3"/>
      <charset val="128"/>
    </font>
    <font>
      <sz val="9"/>
      <name val="ＭＳ 明朝"/>
      <family val="1"/>
      <charset val="128"/>
    </font>
    <font>
      <sz val="10"/>
      <name val="ＭＳ 明朝"/>
      <family val="1"/>
      <charset val="128"/>
    </font>
    <font>
      <sz val="14"/>
      <name val="ＭＳ 明朝"/>
      <family val="1"/>
      <charset val="128"/>
    </font>
    <font>
      <sz val="24"/>
      <name val="ＭＳ 明朝"/>
      <family val="1"/>
      <charset val="128"/>
    </font>
    <font>
      <u/>
      <sz val="14"/>
      <name val="ＭＳ 明朝"/>
      <family val="1"/>
      <charset val="128"/>
    </font>
    <font>
      <sz val="10"/>
      <name val="ＭＳ Ｐゴシック"/>
      <family val="3"/>
      <charset val="128"/>
    </font>
    <font>
      <sz val="12"/>
      <name val="ＭＳ Ｐゴシック"/>
      <family val="3"/>
      <charset val="128"/>
    </font>
    <font>
      <i/>
      <sz val="14"/>
      <name val="ＭＳ Ｐゴシック"/>
      <family val="3"/>
      <charset val="128"/>
    </font>
    <font>
      <sz val="14"/>
      <name val="ＭＳ Ｐゴシック"/>
      <family val="3"/>
      <charset val="128"/>
    </font>
    <font>
      <sz val="10"/>
      <color theme="0"/>
      <name val="ＭＳ Ｐゴシック"/>
      <family val="3"/>
      <charset val="128"/>
    </font>
    <font>
      <sz val="18"/>
      <name val="ＭＳ Ｐゴシック"/>
      <family val="3"/>
      <charset val="128"/>
    </font>
    <font>
      <sz val="8"/>
      <name val="ＭＳ Ｐゴシック"/>
      <family val="3"/>
      <charset val="128"/>
    </font>
    <font>
      <b/>
      <sz val="12"/>
      <color indexed="81"/>
      <name val="ＭＳ Ｐゴシック"/>
      <family val="3"/>
      <charset val="128"/>
    </font>
    <font>
      <b/>
      <i/>
      <sz val="12"/>
      <name val="ＭＳ Ｐゴシック"/>
      <family val="3"/>
      <charset val="128"/>
    </font>
    <font>
      <i/>
      <sz val="10"/>
      <name val="ＭＳ Ｐゴシック"/>
      <family val="3"/>
      <charset val="128"/>
    </font>
    <font>
      <b/>
      <i/>
      <sz val="11"/>
      <name val="ＭＳ Ｐゴシック"/>
      <family val="3"/>
      <charset val="128"/>
    </font>
    <font>
      <b/>
      <i/>
      <sz val="9"/>
      <name val="ＭＳ Ｐゴシック"/>
      <family val="3"/>
      <charset val="128"/>
    </font>
    <font>
      <i/>
      <sz val="16"/>
      <name val="ＭＳ Ｐゴシック"/>
      <family val="3"/>
      <charset val="128"/>
    </font>
    <font>
      <b/>
      <sz val="10"/>
      <name val="ＭＳ Ｐゴシック"/>
      <family val="3"/>
      <charset val="128"/>
    </font>
    <font>
      <sz val="11"/>
      <color rgb="FFFF0000"/>
      <name val="ＭＳ Ｐ明朝"/>
      <family val="1"/>
      <charset val="128"/>
    </font>
    <font>
      <sz val="11"/>
      <color rgb="FFFF0000"/>
      <name val="ＭＳ 明朝"/>
      <family val="1"/>
      <charset val="128"/>
    </font>
    <font>
      <b/>
      <sz val="12"/>
      <color indexed="8"/>
      <name val="ＭＳ Ｐゴシック"/>
      <family val="3"/>
      <charset val="128"/>
    </font>
    <font>
      <b/>
      <sz val="12"/>
      <color indexed="8"/>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top style="thin">
        <color indexed="64"/>
      </top>
      <bottom/>
      <diagonal/>
    </border>
    <border>
      <left style="double">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double">
        <color indexed="64"/>
      </left>
      <right/>
      <top/>
      <bottom/>
      <diagonal/>
    </border>
    <border>
      <left/>
      <right style="hair">
        <color indexed="64"/>
      </right>
      <top/>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diagonalUp="1">
      <left style="double">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medium">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double">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right/>
      <top style="thin">
        <color indexed="64"/>
      </top>
      <bottom/>
      <diagonal style="thin">
        <color indexed="64"/>
      </diagonal>
    </border>
    <border diagonalUp="1">
      <left/>
      <right style="double">
        <color indexed="64"/>
      </right>
      <top style="thin">
        <color indexed="64"/>
      </top>
      <bottom/>
      <diagonal style="thin">
        <color indexed="64"/>
      </diagonal>
    </border>
    <border diagonalUp="1">
      <left style="double">
        <color indexed="64"/>
      </left>
      <right style="hair">
        <color indexed="64"/>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left/>
      <right/>
      <top/>
      <bottom style="hair">
        <color indexed="64"/>
      </bottom>
      <diagonal/>
    </border>
    <border>
      <left style="hair">
        <color indexed="64"/>
      </left>
      <right style="hair">
        <color indexed="64"/>
      </right>
      <top style="hair">
        <color indexed="64"/>
      </top>
      <bottom style="hair">
        <color indexed="64"/>
      </bottom>
      <diagonal/>
    </border>
    <border diagonalUp="1">
      <left/>
      <right style="double">
        <color indexed="64"/>
      </right>
      <top/>
      <bottom style="thin">
        <color indexed="64"/>
      </bottom>
      <diagonal style="hair">
        <color indexed="64"/>
      </diagonal>
    </border>
    <border diagonalUp="1">
      <left/>
      <right style="double">
        <color indexed="64"/>
      </right>
      <top style="thin">
        <color indexed="64"/>
      </top>
      <bottom/>
      <diagonal style="hair">
        <color indexed="64"/>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1">
    <xf numFmtId="0" fontId="0" fillId="0" borderId="0">
      <alignment vertical="center"/>
    </xf>
    <xf numFmtId="0" fontId="22" fillId="0" borderId="0">
      <alignment vertical="center"/>
    </xf>
    <xf numFmtId="38" fontId="22" fillId="0" borderId="0" applyFont="0" applyFill="0" applyBorder="0" applyAlignment="0" applyProtection="0">
      <alignment vertical="center"/>
    </xf>
    <xf numFmtId="9" fontId="1" fillId="0" borderId="0" applyFont="0" applyFill="0" applyBorder="0" applyAlignment="0" applyProtection="0"/>
    <xf numFmtId="9" fontId="22"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22" fillId="0" borderId="0">
      <alignment vertical="center"/>
    </xf>
    <xf numFmtId="0" fontId="1" fillId="0" borderId="0"/>
    <xf numFmtId="38" fontId="1" fillId="0" borderId="0" applyFont="0" applyFill="0" applyBorder="0" applyAlignment="0" applyProtection="0">
      <alignment vertical="center"/>
    </xf>
  </cellStyleXfs>
  <cellXfs count="49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distributed" vertical="center" indent="15"/>
    </xf>
    <xf numFmtId="0" fontId="4" fillId="0" borderId="0" xfId="0" applyFont="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lignment vertical="center"/>
    </xf>
    <xf numFmtId="0" fontId="4" fillId="0" borderId="0" xfId="0" applyFont="1" applyBorder="1" applyAlignment="1">
      <alignment horizontal="center" vertical="center" wrapText="1"/>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4" xfId="0" applyFont="1" applyBorder="1" applyAlignment="1">
      <alignment horizontal="right" vertical="center"/>
    </xf>
    <xf numFmtId="0" fontId="4" fillId="0" borderId="0" xfId="0" applyFont="1" applyAlignment="1">
      <alignment horizontal="righ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10" xfId="0" applyFont="1" applyBorder="1">
      <alignment vertical="center"/>
    </xf>
    <xf numFmtId="0" fontId="2" fillId="0" borderId="0"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4" xfId="0" applyFont="1" applyBorder="1">
      <alignment vertical="center"/>
    </xf>
    <xf numFmtId="0" fontId="4" fillId="0" borderId="1" xfId="0" applyFont="1" applyBorder="1" applyAlignment="1">
      <alignment horizontal="center" vertical="center" wrapText="1"/>
    </xf>
    <xf numFmtId="0" fontId="4" fillId="0" borderId="0" xfId="0" applyFont="1" applyBorder="1" applyAlignment="1">
      <alignment horizontal="right" vertical="center"/>
    </xf>
    <xf numFmtId="0" fontId="4" fillId="0" borderId="7" xfId="0" applyFont="1" applyBorder="1" applyAlignment="1">
      <alignment vertical="center"/>
    </xf>
    <xf numFmtId="0" fontId="0" fillId="0" borderId="0" xfId="0" applyFont="1">
      <alignment vertical="center"/>
    </xf>
    <xf numFmtId="0" fontId="11"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Border="1" applyAlignment="1">
      <alignment vertical="center"/>
    </xf>
    <xf numFmtId="0" fontId="16" fillId="0" borderId="0" xfId="0" applyFont="1" applyAlignment="1">
      <alignment horizontal="center" vertical="center"/>
    </xf>
    <xf numFmtId="0" fontId="4" fillId="0" borderId="0" xfId="0" applyFont="1" applyAlignment="1">
      <alignment vertical="center" wrapText="1"/>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8" fillId="0" borderId="0" xfId="0" applyFont="1" applyBorder="1" applyAlignment="1">
      <alignment vertical="center"/>
    </xf>
    <xf numFmtId="0" fontId="0" fillId="0" borderId="0" xfId="0" applyBorder="1">
      <alignment vertical="center"/>
    </xf>
    <xf numFmtId="0" fontId="15" fillId="0" borderId="7" xfId="0" applyFont="1" applyBorder="1" applyAlignment="1">
      <alignment horizontal="center" vertical="center"/>
    </xf>
    <xf numFmtId="0" fontId="15" fillId="0" borderId="7"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179" fontId="4" fillId="0" borderId="1" xfId="0" applyNumberFormat="1"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15" fillId="0" borderId="7" xfId="0" applyFont="1" applyBorder="1" applyAlignment="1">
      <alignment horizontal="center"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right" vertical="center"/>
    </xf>
    <xf numFmtId="0" fontId="4" fillId="0" borderId="7" xfId="0" applyFont="1" applyBorder="1" applyAlignment="1">
      <alignment horizontal="center" vertical="center" wrapText="1"/>
    </xf>
    <xf numFmtId="0" fontId="19" fillId="0" borderId="0"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0" fontId="15" fillId="0" borderId="70" xfId="0" applyFont="1" applyBorder="1">
      <alignment vertical="center"/>
    </xf>
    <xf numFmtId="0" fontId="15" fillId="0" borderId="70" xfId="0" applyFont="1" applyBorder="1" applyAlignment="1">
      <alignment vertical="center"/>
    </xf>
    <xf numFmtId="0" fontId="15" fillId="0" borderId="34" xfId="0" applyFont="1" applyBorder="1">
      <alignment vertical="center"/>
    </xf>
    <xf numFmtId="0" fontId="15" fillId="0" borderId="32" xfId="0" applyFont="1" applyBorder="1">
      <alignment vertical="center"/>
    </xf>
    <xf numFmtId="0" fontId="15" fillId="0" borderId="33" xfId="0" applyFont="1" applyBorder="1">
      <alignment vertical="center"/>
    </xf>
    <xf numFmtId="0" fontId="17" fillId="0" borderId="0" xfId="0" applyFont="1" applyAlignment="1">
      <alignment horizontal="right" vertical="center"/>
    </xf>
    <xf numFmtId="0" fontId="12" fillId="0" borderId="0" xfId="0" applyFont="1" applyBorder="1">
      <alignment vertical="center"/>
    </xf>
    <xf numFmtId="180" fontId="22" fillId="0" borderId="0" xfId="1" applyNumberFormat="1" applyAlignment="1" applyProtection="1">
      <alignment horizontal="center" vertical="center"/>
    </xf>
    <xf numFmtId="0" fontId="22" fillId="0" borderId="0" xfId="1" applyAlignment="1" applyProtection="1">
      <alignment horizontal="left" vertical="center"/>
    </xf>
    <xf numFmtId="38" fontId="0" fillId="0" borderId="0" xfId="2" applyFont="1" applyAlignment="1" applyProtection="1">
      <alignment horizontal="right" vertical="center"/>
    </xf>
    <xf numFmtId="38" fontId="0" fillId="0" borderId="0" xfId="2" applyFont="1" applyAlignment="1" applyProtection="1">
      <alignment horizontal="center" vertical="center"/>
    </xf>
    <xf numFmtId="0" fontId="22" fillId="0" borderId="0" xfId="1" applyProtection="1">
      <alignment vertical="center"/>
    </xf>
    <xf numFmtId="180" fontId="22" fillId="0" borderId="0" xfId="1" applyNumberFormat="1" applyProtection="1">
      <alignment vertical="center"/>
    </xf>
    <xf numFmtId="0" fontId="5" fillId="0" borderId="0" xfId="1" applyFont="1" applyProtection="1">
      <alignment vertical="center"/>
    </xf>
    <xf numFmtId="0" fontId="22" fillId="0" borderId="0" xfId="1" applyAlignment="1" applyProtection="1">
      <alignment horizontal="right" vertical="center"/>
    </xf>
    <xf numFmtId="0" fontId="22" fillId="0" borderId="10" xfId="1" applyBorder="1" applyAlignment="1" applyProtection="1">
      <alignment horizontal="right" vertical="center"/>
    </xf>
    <xf numFmtId="0" fontId="6" fillId="2" borderId="0" xfId="1" applyFont="1" applyFill="1" applyBorder="1" applyAlignment="1" applyProtection="1">
      <alignment vertical="center"/>
    </xf>
    <xf numFmtId="0" fontId="6" fillId="2" borderId="0" xfId="1" applyFont="1" applyFill="1" applyBorder="1" applyAlignment="1" applyProtection="1">
      <alignment horizontal="right" vertical="center"/>
    </xf>
    <xf numFmtId="0" fontId="22" fillId="0" borderId="0" xfId="1" applyBorder="1" applyProtection="1">
      <alignment vertical="center"/>
    </xf>
    <xf numFmtId="177" fontId="22" fillId="0" borderId="0" xfId="1" applyNumberFormat="1" applyFont="1" applyFill="1" applyBorder="1" applyAlignment="1" applyProtection="1">
      <alignment vertical="center"/>
    </xf>
    <xf numFmtId="177" fontId="22" fillId="0" borderId="0" xfId="1" applyNumberFormat="1" applyFont="1" applyFill="1" applyBorder="1" applyAlignment="1" applyProtection="1">
      <alignment horizontal="right" vertical="center"/>
    </xf>
    <xf numFmtId="0" fontId="22" fillId="0" borderId="0" xfId="1" applyFont="1" applyFill="1" applyBorder="1" applyProtection="1">
      <alignment vertical="center"/>
    </xf>
    <xf numFmtId="0" fontId="6" fillId="0" borderId="0" xfId="1" applyFont="1" applyFill="1" applyBorder="1" applyAlignment="1" applyProtection="1">
      <alignment vertical="center"/>
    </xf>
    <xf numFmtId="0" fontId="6" fillId="0" borderId="0" xfId="1" applyFont="1" applyFill="1" applyBorder="1" applyAlignment="1" applyProtection="1">
      <alignment horizontal="right" vertical="center"/>
    </xf>
    <xf numFmtId="177" fontId="7" fillId="0" borderId="0" xfId="1" applyNumberFormat="1" applyFont="1" applyFill="1" applyBorder="1" applyAlignment="1" applyProtection="1">
      <alignment horizontal="left" vertical="center"/>
    </xf>
    <xf numFmtId="180" fontId="7" fillId="0" borderId="0" xfId="1" applyNumberFormat="1" applyFont="1" applyBorder="1" applyAlignment="1" applyProtection="1">
      <alignment horizontal="left" vertical="center"/>
    </xf>
    <xf numFmtId="0" fontId="1" fillId="0" borderId="22" xfId="1" applyFont="1" applyFill="1" applyBorder="1" applyAlignment="1" applyProtection="1">
      <alignment vertical="center"/>
    </xf>
    <xf numFmtId="0" fontId="1" fillId="2" borderId="22" xfId="1" applyFont="1" applyFill="1" applyBorder="1" applyAlignment="1" applyProtection="1">
      <alignment horizontal="center" vertical="center"/>
      <protection locked="0"/>
    </xf>
    <xf numFmtId="0" fontId="1" fillId="0" borderId="23" xfId="1" applyFont="1" applyFill="1" applyBorder="1" applyAlignment="1" applyProtection="1">
      <alignment vertical="center"/>
    </xf>
    <xf numFmtId="38" fontId="22" fillId="0" borderId="0" xfId="1" applyNumberFormat="1" applyAlignment="1" applyProtection="1">
      <alignment horizontal="center" vertical="center"/>
    </xf>
    <xf numFmtId="0" fontId="22" fillId="0" borderId="0" xfId="1" applyNumberFormat="1" applyAlignment="1" applyProtection="1">
      <alignment horizontal="center" vertical="center"/>
    </xf>
    <xf numFmtId="0" fontId="7" fillId="0" borderId="0" xfId="1" applyFont="1" applyAlignment="1" applyProtection="1">
      <alignment horizontal="left" vertical="center"/>
    </xf>
    <xf numFmtId="38" fontId="0" fillId="0" borderId="0" xfId="2" applyFont="1" applyAlignment="1" applyProtection="1">
      <alignment horizontal="left" vertical="center"/>
    </xf>
    <xf numFmtId="0" fontId="22" fillId="0" borderId="71" xfId="1" applyBorder="1" applyAlignment="1" applyProtection="1">
      <alignment horizontal="center" vertical="center" shrinkToFit="1"/>
    </xf>
    <xf numFmtId="38" fontId="0" fillId="0" borderId="71" xfId="2" applyFont="1" applyBorder="1" applyAlignment="1" applyProtection="1">
      <alignment horizontal="center" vertical="center" shrinkToFit="1"/>
    </xf>
    <xf numFmtId="38" fontId="0" fillId="0" borderId="0" xfId="2" applyFont="1" applyAlignment="1" applyProtection="1">
      <alignment horizontal="center" vertical="center" shrinkToFit="1"/>
    </xf>
    <xf numFmtId="0" fontId="22" fillId="0" borderId="0" xfId="1" applyBorder="1" applyAlignment="1" applyProtection="1">
      <alignment horizontal="center" vertical="center"/>
    </xf>
    <xf numFmtId="0" fontId="22" fillId="0" borderId="0" xfId="1" applyFill="1" applyProtection="1">
      <alignment vertical="center"/>
    </xf>
    <xf numFmtId="181" fontId="23" fillId="0" borderId="71" xfId="1" applyNumberFormat="1" applyFont="1" applyBorder="1" applyAlignment="1" applyProtection="1">
      <alignment horizontal="center" vertical="center" shrinkToFit="1"/>
    </xf>
    <xf numFmtId="38" fontId="22" fillId="2" borderId="71" xfId="2" applyFont="1" applyFill="1" applyBorder="1" applyAlignment="1" applyProtection="1">
      <alignment horizontal="right" vertical="center" shrinkToFit="1"/>
      <protection locked="0"/>
    </xf>
    <xf numFmtId="0" fontId="26" fillId="0" borderId="0" xfId="1" applyFont="1" applyProtection="1">
      <alignment vertical="center"/>
    </xf>
    <xf numFmtId="0" fontId="9" fillId="0" borderId="13" xfId="1" applyFont="1" applyBorder="1" applyAlignment="1" applyProtection="1">
      <alignment vertical="center" textRotation="255"/>
    </xf>
    <xf numFmtId="0" fontId="22" fillId="0" borderId="0" xfId="1" applyAlignment="1" applyProtection="1">
      <alignment vertical="center" wrapText="1"/>
    </xf>
    <xf numFmtId="0" fontId="27" fillId="0" borderId="0" xfId="1" applyFont="1" applyProtection="1">
      <alignment vertical="center"/>
    </xf>
    <xf numFmtId="0" fontId="22" fillId="0" borderId="21" xfId="1" applyBorder="1" applyAlignment="1" applyProtection="1">
      <alignment vertical="center"/>
    </xf>
    <xf numFmtId="0" fontId="22" fillId="0" borderId="21" xfId="1" applyBorder="1" applyProtection="1">
      <alignment vertical="center"/>
    </xf>
    <xf numFmtId="0" fontId="16" fillId="0" borderId="14" xfId="1" applyFont="1" applyBorder="1" applyProtection="1">
      <alignment vertical="center"/>
    </xf>
    <xf numFmtId="0" fontId="16" fillId="0" borderId="7" xfId="1" applyFont="1" applyBorder="1" applyProtection="1">
      <alignment vertical="center"/>
    </xf>
    <xf numFmtId="0" fontId="16" fillId="0" borderId="7" xfId="1" applyFont="1" applyBorder="1" applyAlignment="1" applyProtection="1">
      <alignment horizontal="center" vertical="center"/>
    </xf>
    <xf numFmtId="0" fontId="16" fillId="0" borderId="8" xfId="1" applyFont="1" applyBorder="1" applyAlignment="1" applyProtection="1">
      <alignment horizontal="center" vertical="center"/>
    </xf>
    <xf numFmtId="0" fontId="16" fillId="0" borderId="0" xfId="1" applyFont="1" applyAlignment="1" applyProtection="1">
      <alignment horizontal="center" vertical="center"/>
    </xf>
    <xf numFmtId="0" fontId="16" fillId="0" borderId="1" xfId="1" applyFont="1" applyBorder="1" applyAlignment="1" applyProtection="1">
      <alignment horizontal="center" vertical="center"/>
    </xf>
    <xf numFmtId="0" fontId="16" fillId="0" borderId="3" xfId="1" applyFont="1" applyBorder="1" applyProtection="1">
      <alignment vertical="center"/>
    </xf>
    <xf numFmtId="38" fontId="0" fillId="0" borderId="0" xfId="2" applyFont="1" applyFill="1" applyBorder="1" applyAlignment="1" applyProtection="1">
      <alignment horizontal="center" vertical="center" shrinkToFit="1"/>
    </xf>
    <xf numFmtId="0" fontId="16" fillId="0" borderId="0" xfId="1" applyFont="1" applyBorder="1" applyProtection="1">
      <alignment vertical="center"/>
    </xf>
    <xf numFmtId="0" fontId="16" fillId="0" borderId="0" xfId="1" applyFont="1" applyBorder="1" applyAlignment="1" applyProtection="1">
      <alignment horizontal="center" vertical="center"/>
    </xf>
    <xf numFmtId="0" fontId="16" fillId="0" borderId="13" xfId="1" applyFont="1" applyBorder="1" applyAlignment="1" applyProtection="1">
      <alignment horizontal="center" vertical="center"/>
    </xf>
    <xf numFmtId="0" fontId="16" fillId="0" borderId="0" xfId="1" applyFont="1" applyProtection="1">
      <alignment vertical="center"/>
    </xf>
    <xf numFmtId="0" fontId="7" fillId="0" borderId="0" xfId="1" applyFont="1" applyAlignment="1" applyProtection="1">
      <alignment vertical="center"/>
    </xf>
    <xf numFmtId="0" fontId="8" fillId="0" borderId="0" xfId="1" applyFont="1" applyProtection="1">
      <alignment vertical="center"/>
    </xf>
    <xf numFmtId="0" fontId="22" fillId="0" borderId="0" xfId="1" applyBorder="1" applyAlignment="1" applyProtection="1">
      <alignment vertical="center"/>
    </xf>
    <xf numFmtId="0" fontId="22" fillId="0" borderId="0" xfId="1" applyBorder="1" applyAlignment="1" applyProtection="1">
      <alignment vertical="center" wrapText="1"/>
    </xf>
    <xf numFmtId="0" fontId="22" fillId="0" borderId="0" xfId="1" applyFont="1" applyProtection="1">
      <alignment vertical="center"/>
    </xf>
    <xf numFmtId="0" fontId="1" fillId="0" borderId="0" xfId="1" quotePrefix="1" applyFont="1" applyProtection="1">
      <alignment vertical="center"/>
    </xf>
    <xf numFmtId="177" fontId="1" fillId="0" borderId="0" xfId="1" applyNumberFormat="1" applyFont="1" applyFill="1" applyBorder="1" applyAlignment="1" applyProtection="1">
      <alignment vertical="center"/>
    </xf>
    <xf numFmtId="0" fontId="1" fillId="0" borderId="0" xfId="1" applyFont="1" applyProtection="1">
      <alignment vertical="center"/>
    </xf>
    <xf numFmtId="183" fontId="22" fillId="0" borderId="14" xfId="1" applyNumberFormat="1" applyFont="1" applyFill="1" applyBorder="1" applyAlignment="1" applyProtection="1">
      <alignment vertical="center"/>
    </xf>
    <xf numFmtId="177" fontId="5" fillId="0" borderId="0" xfId="1" applyNumberFormat="1" applyFont="1" applyFill="1" applyBorder="1" applyAlignment="1" applyProtection="1">
      <alignment horizontal="center" vertical="center"/>
    </xf>
    <xf numFmtId="177" fontId="1" fillId="0" borderId="14" xfId="1" applyNumberFormat="1" applyFont="1" applyFill="1" applyBorder="1" applyAlignment="1" applyProtection="1">
      <alignment vertical="center" shrinkToFit="1"/>
    </xf>
    <xf numFmtId="0" fontId="5" fillId="0" borderId="0" xfId="1" applyFont="1" applyAlignment="1" applyProtection="1">
      <alignment horizontal="center" vertical="center"/>
    </xf>
    <xf numFmtId="183" fontId="22" fillId="0" borderId="1" xfId="1" applyNumberFormat="1" applyBorder="1" applyAlignment="1" applyProtection="1">
      <alignment vertical="center" shrinkToFit="1"/>
    </xf>
    <xf numFmtId="183" fontId="22" fillId="0" borderId="1" xfId="1" applyNumberFormat="1" applyFont="1" applyFill="1" applyBorder="1" applyAlignment="1" applyProtection="1">
      <alignment vertical="center"/>
    </xf>
    <xf numFmtId="177" fontId="1" fillId="0" borderId="1" xfId="1" applyNumberFormat="1" applyFont="1" applyFill="1" applyBorder="1" applyAlignment="1" applyProtection="1">
      <alignment vertical="center" shrinkToFit="1"/>
    </xf>
    <xf numFmtId="0" fontId="22" fillId="0" borderId="0" xfId="1" applyBorder="1" applyAlignment="1" applyProtection="1">
      <alignment vertical="top" wrapText="1"/>
    </xf>
    <xf numFmtId="0" fontId="8" fillId="0" borderId="0" xfId="1" applyFont="1" applyBorder="1" applyAlignment="1" applyProtection="1">
      <alignment vertical="center"/>
    </xf>
    <xf numFmtId="0" fontId="8" fillId="0" borderId="0" xfId="1" applyFont="1" applyBorder="1" applyProtection="1">
      <alignment vertical="center"/>
    </xf>
    <xf numFmtId="0" fontId="22" fillId="0" borderId="71" xfId="1" applyBorder="1" applyAlignment="1" applyProtection="1">
      <alignment horizontal="center" vertical="center"/>
    </xf>
    <xf numFmtId="38" fontId="0" fillId="0" borderId="71" xfId="2" applyFont="1" applyBorder="1" applyAlignment="1" applyProtection="1">
      <alignment horizontal="center" vertical="center"/>
    </xf>
    <xf numFmtId="0" fontId="22" fillId="0" borderId="0" xfId="1" applyFont="1" applyBorder="1" applyProtection="1">
      <alignment vertical="center"/>
    </xf>
    <xf numFmtId="0" fontId="1" fillId="0" borderId="0" xfId="1" quotePrefix="1" applyFont="1" applyBorder="1" applyProtection="1">
      <alignment vertical="center"/>
    </xf>
    <xf numFmtId="184" fontId="0" fillId="0" borderId="71" xfId="2" applyNumberFormat="1" applyFont="1" applyFill="1" applyBorder="1" applyAlignment="1" applyProtection="1">
      <alignment horizontal="center" vertical="center"/>
    </xf>
    <xf numFmtId="184" fontId="22" fillId="0" borderId="71" xfId="2" applyNumberFormat="1" applyFont="1" applyFill="1" applyBorder="1" applyAlignment="1" applyProtection="1">
      <alignment horizontal="center" vertical="center"/>
    </xf>
    <xf numFmtId="38" fontId="0" fillId="0" borderId="57" xfId="2" applyFont="1" applyBorder="1" applyAlignment="1" applyProtection="1">
      <alignment horizontal="center" vertical="center"/>
    </xf>
    <xf numFmtId="38" fontId="0" fillId="0" borderId="71" xfId="2" applyFont="1" applyBorder="1" applyAlignment="1" applyProtection="1">
      <alignment horizontal="right" vertical="center" shrinkToFit="1"/>
    </xf>
    <xf numFmtId="38" fontId="22" fillId="0" borderId="71" xfId="1" applyNumberFormat="1" applyBorder="1" applyAlignment="1" applyProtection="1">
      <alignment horizontal="right" vertical="center" shrinkToFit="1"/>
    </xf>
    <xf numFmtId="0" fontId="22" fillId="0" borderId="28" xfId="1" applyBorder="1" applyAlignment="1" applyProtection="1">
      <alignment vertical="center"/>
    </xf>
    <xf numFmtId="178" fontId="22" fillId="0" borderId="0" xfId="1" applyNumberFormat="1" applyFont="1" applyFill="1" applyBorder="1" applyAlignment="1" applyProtection="1">
      <alignment vertical="center"/>
    </xf>
    <xf numFmtId="177" fontId="22" fillId="0" borderId="0" xfId="1" applyNumberFormat="1" applyFont="1" applyFill="1" applyBorder="1" applyAlignment="1" applyProtection="1">
      <alignment horizontal="center" vertical="center"/>
    </xf>
    <xf numFmtId="0" fontId="22" fillId="0" borderId="0" xfId="1" applyFont="1" applyBorder="1" applyAlignment="1" applyProtection="1">
      <alignment horizontal="center" vertical="center"/>
    </xf>
    <xf numFmtId="178" fontId="9" fillId="0" borderId="0" xfId="1" applyNumberFormat="1" applyFont="1" applyBorder="1" applyAlignment="1" applyProtection="1">
      <alignment vertical="center"/>
    </xf>
    <xf numFmtId="178" fontId="22" fillId="0" borderId="0" xfId="1" applyNumberFormat="1" applyFont="1" applyBorder="1" applyAlignment="1" applyProtection="1">
      <alignment vertical="center"/>
    </xf>
    <xf numFmtId="184" fontId="1" fillId="0" borderId="14" xfId="1" applyNumberFormat="1" applyFont="1" applyFill="1" applyBorder="1" applyAlignment="1" applyProtection="1">
      <alignment vertical="center" shrinkToFit="1"/>
    </xf>
    <xf numFmtId="183" fontId="22" fillId="0" borderId="19" xfId="1" applyNumberFormat="1" applyBorder="1" applyAlignment="1" applyProtection="1">
      <alignment vertical="center"/>
    </xf>
    <xf numFmtId="183" fontId="22" fillId="0" borderId="19" xfId="1" applyNumberFormat="1" applyBorder="1" applyAlignment="1" applyProtection="1">
      <alignment vertical="center" shrinkToFit="1"/>
    </xf>
    <xf numFmtId="185" fontId="0" fillId="0" borderId="0" xfId="2" applyNumberFormat="1" applyFont="1" applyAlignment="1" applyProtection="1">
      <alignment horizontal="left" vertical="center"/>
    </xf>
    <xf numFmtId="184" fontId="1" fillId="0" borderId="1" xfId="1" applyNumberFormat="1" applyFont="1" applyFill="1" applyBorder="1" applyAlignment="1" applyProtection="1">
      <alignment vertical="center" shrinkToFit="1"/>
    </xf>
    <xf numFmtId="180" fontId="22" fillId="0" borderId="0" xfId="1" applyNumberFormat="1" applyAlignment="1" applyProtection="1">
      <alignment horizontal="left" vertical="center"/>
    </xf>
    <xf numFmtId="182" fontId="22" fillId="0" borderId="0" xfId="1" applyNumberFormat="1" applyAlignment="1" applyProtection="1">
      <alignment vertical="center"/>
    </xf>
    <xf numFmtId="182" fontId="22" fillId="0" borderId="0" xfId="1" applyNumberFormat="1" applyAlignment="1" applyProtection="1">
      <alignment vertical="center" wrapText="1"/>
    </xf>
    <xf numFmtId="0" fontId="22" fillId="0" borderId="0" xfId="1" applyFill="1" applyBorder="1" applyProtection="1">
      <alignment vertical="center"/>
    </xf>
    <xf numFmtId="0" fontId="22" fillId="0" borderId="13" xfId="1" applyFont="1" applyBorder="1" applyAlignment="1" applyProtection="1">
      <alignment horizontal="center" vertical="center" textRotation="255" wrapText="1"/>
    </xf>
    <xf numFmtId="0" fontId="9" fillId="0" borderId="20" xfId="1" applyFont="1" applyBorder="1" applyAlignment="1" applyProtection="1">
      <alignment horizontal="center" vertical="center"/>
    </xf>
    <xf numFmtId="0" fontId="32" fillId="0" borderId="94" xfId="1" applyFont="1" applyBorder="1" applyAlignment="1" applyProtection="1">
      <alignment horizontal="center" vertical="center"/>
    </xf>
    <xf numFmtId="0" fontId="22" fillId="0" borderId="24" xfId="1" applyBorder="1" applyProtection="1">
      <alignment vertical="center"/>
    </xf>
    <xf numFmtId="0" fontId="33" fillId="0" borderId="75" xfId="1" applyFont="1" applyFill="1" applyBorder="1" applyAlignment="1" applyProtection="1">
      <alignment vertical="center" wrapText="1"/>
    </xf>
    <xf numFmtId="0" fontId="32" fillId="0" borderId="95" xfId="1" applyFont="1" applyFill="1" applyBorder="1" applyAlignment="1" applyProtection="1">
      <alignment horizontal="center" vertical="center" shrinkToFit="1"/>
    </xf>
    <xf numFmtId="0" fontId="31" fillId="0" borderId="32" xfId="1" applyFont="1" applyFill="1" applyBorder="1" applyAlignment="1" applyProtection="1">
      <alignment vertical="center"/>
      <protection locked="0"/>
    </xf>
    <xf numFmtId="0" fontId="31" fillId="0" borderId="89" xfId="1" applyFont="1" applyFill="1" applyBorder="1" applyAlignment="1" applyProtection="1">
      <alignment vertical="center"/>
      <protection locked="0"/>
    </xf>
    <xf numFmtId="189" fontId="22" fillId="0" borderId="0" xfId="1" applyNumberFormat="1" applyAlignment="1" applyProtection="1">
      <alignment vertical="center"/>
    </xf>
    <xf numFmtId="0" fontId="0" fillId="0" borderId="0" xfId="9" applyFont="1" applyBorder="1" applyAlignment="1" applyProtection="1">
      <alignment vertical="top"/>
    </xf>
    <xf numFmtId="0" fontId="1" fillId="0" borderId="0" xfId="9" applyBorder="1" applyAlignment="1" applyProtection="1">
      <alignment vertical="center"/>
    </xf>
    <xf numFmtId="178" fontId="1" fillId="0" borderId="0" xfId="9" applyNumberFormat="1" applyBorder="1" applyAlignment="1" applyProtection="1">
      <alignment vertical="center"/>
    </xf>
    <xf numFmtId="176" fontId="4" fillId="0" borderId="3" xfId="0" applyNumberFormat="1" applyFont="1" applyBorder="1" applyAlignment="1">
      <alignment horizontal="righ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176" fontId="4" fillId="0" borderId="0" xfId="0" applyNumberFormat="1" applyFont="1" applyBorder="1" applyAlignment="1">
      <alignment vertical="center"/>
    </xf>
    <xf numFmtId="176" fontId="4" fillId="0" borderId="99" xfId="0" applyNumberFormat="1" applyFont="1" applyBorder="1" applyAlignment="1">
      <alignment horizontal="right" vertical="center"/>
    </xf>
    <xf numFmtId="176" fontId="4" fillId="0" borderId="0" xfId="0" applyNumberFormat="1" applyFont="1" applyBorder="1" applyAlignment="1">
      <alignment horizontal="left" vertical="center"/>
    </xf>
    <xf numFmtId="176" fontId="4" fillId="0" borderId="0" xfId="0" applyNumberFormat="1" applyFont="1" applyBorder="1" applyAlignment="1">
      <alignment horizontal="right" vertical="center"/>
    </xf>
    <xf numFmtId="0" fontId="22" fillId="0" borderId="0" xfId="1" applyAlignment="1" applyProtection="1">
      <alignment vertical="center"/>
    </xf>
    <xf numFmtId="184" fontId="0" fillId="0" borderId="71" xfId="2" applyNumberFormat="1" applyFont="1" applyFill="1" applyBorder="1" applyAlignment="1" applyProtection="1">
      <alignment horizontal="center" vertical="center" shrinkToFit="1"/>
    </xf>
    <xf numFmtId="38" fontId="22" fillId="0" borderId="77" xfId="2" applyFont="1" applyFill="1" applyBorder="1" applyAlignment="1" applyProtection="1">
      <alignment horizontal="center" vertical="center"/>
    </xf>
    <xf numFmtId="190" fontId="35" fillId="0" borderId="0" xfId="1" applyNumberFormat="1" applyFont="1" applyFill="1" applyAlignment="1" applyProtection="1">
      <alignment horizontal="center" vertical="center" shrinkToFit="1"/>
    </xf>
    <xf numFmtId="191" fontId="22" fillId="2" borderId="22" xfId="1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36" fillId="0" borderId="0" xfId="0" applyFont="1" applyBorder="1" applyAlignment="1">
      <alignment horizontal="left" vertical="center" wrapText="1"/>
    </xf>
    <xf numFmtId="0" fontId="36" fillId="0" borderId="0" xfId="0" applyFont="1" applyBorder="1" applyAlignment="1">
      <alignment horizontal="left" vertical="center"/>
    </xf>
    <xf numFmtId="0" fontId="22" fillId="0" borderId="0" xfId="1" applyAlignment="1" applyProtection="1">
      <alignment horizontal="left" vertical="center" wrapText="1"/>
    </xf>
    <xf numFmtId="0" fontId="16" fillId="0" borderId="12" xfId="1" applyFont="1" applyBorder="1" applyAlignment="1" applyProtection="1">
      <alignment horizontal="center" vertical="center"/>
    </xf>
    <xf numFmtId="0" fontId="16" fillId="0" borderId="3" xfId="1" applyFont="1" applyBorder="1" applyAlignment="1" applyProtection="1">
      <alignment horizontal="center" vertical="center"/>
    </xf>
    <xf numFmtId="0" fontId="16" fillId="0" borderId="4" xfId="1" applyFont="1" applyBorder="1" applyAlignment="1" applyProtection="1">
      <alignment horizontal="center" vertical="center"/>
    </xf>
    <xf numFmtId="0" fontId="22" fillId="0" borderId="0" xfId="1" applyAlignment="1" applyProtection="1">
      <alignment horizontal="center" vertical="center"/>
    </xf>
    <xf numFmtId="183" fontId="1" fillId="0" borderId="14" xfId="1" applyNumberFormat="1" applyFont="1" applyFill="1" applyBorder="1" applyAlignment="1" applyProtection="1">
      <alignment vertical="center" shrinkToFit="1"/>
    </xf>
    <xf numFmtId="183" fontId="1" fillId="0" borderId="1" xfId="1" applyNumberFormat="1" applyFont="1" applyFill="1" applyBorder="1" applyAlignment="1" applyProtection="1">
      <alignment vertical="center" shrinkToFit="1"/>
    </xf>
    <xf numFmtId="183" fontId="22" fillId="0" borderId="0" xfId="1" applyNumberFormat="1" applyFont="1" applyFill="1" applyBorder="1" applyAlignment="1" applyProtection="1">
      <alignment vertical="center"/>
    </xf>
    <xf numFmtId="0" fontId="22" fillId="0" borderId="0" xfId="1" applyAlignment="1" applyProtection="1">
      <alignment horizontal="center" vertical="center"/>
    </xf>
    <xf numFmtId="0" fontId="22" fillId="2" borderId="10" xfId="1" applyFill="1" applyBorder="1" applyAlignment="1" applyProtection="1">
      <alignment horizontal="center" vertical="center"/>
      <protection locked="0"/>
    </xf>
    <xf numFmtId="38" fontId="22" fillId="2" borderId="6" xfId="2" applyFont="1" applyFill="1" applyBorder="1" applyAlignment="1" applyProtection="1">
      <alignment horizontal="right" vertical="center"/>
      <protection locked="0"/>
    </xf>
    <xf numFmtId="38" fontId="22" fillId="2" borderId="7" xfId="2" applyFont="1" applyFill="1" applyBorder="1" applyAlignment="1" applyProtection="1">
      <alignment horizontal="right" vertical="center"/>
      <protection locked="0"/>
    </xf>
    <xf numFmtId="38" fontId="22" fillId="2" borderId="9" xfId="2" applyFont="1" applyFill="1" applyBorder="1" applyAlignment="1" applyProtection="1">
      <alignment horizontal="right" vertical="center"/>
      <protection locked="0"/>
    </xf>
    <xf numFmtId="38" fontId="22" fillId="2" borderId="10" xfId="2" applyFont="1" applyFill="1" applyBorder="1" applyAlignment="1" applyProtection="1">
      <alignment horizontal="right" vertical="center"/>
      <protection locked="0"/>
    </xf>
    <xf numFmtId="0" fontId="22" fillId="0" borderId="8" xfId="1" applyBorder="1" applyAlignment="1" applyProtection="1">
      <alignment horizontal="left" vertical="center"/>
    </xf>
    <xf numFmtId="0" fontId="22" fillId="0" borderId="11" xfId="1" applyBorder="1" applyAlignment="1" applyProtection="1">
      <alignment horizontal="left" vertical="center"/>
    </xf>
    <xf numFmtId="0" fontId="9" fillId="0" borderId="0" xfId="1" applyFont="1" applyAlignment="1" applyProtection="1">
      <alignment horizontal="left" vertical="center" wrapText="1"/>
    </xf>
    <xf numFmtId="0" fontId="22" fillId="0" borderId="7" xfId="1" applyBorder="1" applyAlignment="1" applyProtection="1">
      <alignment horizontal="left" vertical="center" wrapText="1"/>
    </xf>
    <xf numFmtId="0" fontId="22" fillId="0" borderId="7" xfId="1" applyBorder="1" applyAlignment="1" applyProtection="1">
      <alignment horizontal="left" vertical="center"/>
    </xf>
    <xf numFmtId="0" fontId="22" fillId="0" borderId="10" xfId="1" applyBorder="1" applyAlignment="1" applyProtection="1">
      <alignment horizontal="left" vertical="center"/>
    </xf>
    <xf numFmtId="0" fontId="22" fillId="0" borderId="1" xfId="1" applyBorder="1" applyAlignment="1" applyProtection="1">
      <alignment horizontal="center" vertical="center"/>
    </xf>
    <xf numFmtId="0" fontId="22" fillId="0" borderId="6" xfId="1" applyBorder="1" applyAlignment="1" applyProtection="1">
      <alignment horizontal="center" vertical="center" wrapText="1"/>
    </xf>
    <xf numFmtId="0" fontId="22" fillId="0" borderId="8" xfId="1" applyBorder="1" applyAlignment="1" applyProtection="1">
      <alignment horizontal="center" vertical="center"/>
    </xf>
    <xf numFmtId="0" fontId="22" fillId="0" borderId="9" xfId="1" applyBorder="1" applyAlignment="1" applyProtection="1">
      <alignment horizontal="center" vertical="center"/>
    </xf>
    <xf numFmtId="0" fontId="22" fillId="0" borderId="11" xfId="1" applyBorder="1" applyAlignment="1" applyProtection="1">
      <alignment horizontal="center" vertical="center"/>
    </xf>
    <xf numFmtId="0" fontId="22" fillId="2" borderId="6" xfId="1" applyFill="1" applyBorder="1" applyAlignment="1" applyProtection="1">
      <alignment horizontal="center" vertical="center"/>
      <protection locked="0"/>
    </xf>
    <xf numFmtId="0" fontId="22" fillId="2" borderId="7" xfId="1" applyFill="1" applyBorder="1" applyAlignment="1" applyProtection="1">
      <alignment horizontal="center" vertical="center"/>
      <protection locked="0"/>
    </xf>
    <xf numFmtId="0" fontId="22" fillId="2" borderId="8" xfId="1" applyFill="1" applyBorder="1" applyAlignment="1" applyProtection="1">
      <alignment horizontal="center" vertical="center"/>
      <protection locked="0"/>
    </xf>
    <xf numFmtId="0" fontId="22" fillId="2" borderId="9" xfId="1" applyFill="1" applyBorder="1" applyAlignment="1" applyProtection="1">
      <alignment horizontal="center" vertical="center"/>
      <protection locked="0"/>
    </xf>
    <xf numFmtId="0" fontId="22" fillId="2" borderId="11" xfId="1" applyFill="1" applyBorder="1" applyAlignment="1" applyProtection="1">
      <alignment horizontal="center" vertical="center"/>
      <protection locked="0"/>
    </xf>
    <xf numFmtId="0" fontId="22" fillId="0" borderId="6" xfId="1" applyBorder="1" applyAlignment="1" applyProtection="1">
      <alignment horizontal="center" vertical="center"/>
    </xf>
    <xf numFmtId="40" fontId="22" fillId="2" borderId="6" xfId="2" applyNumberFormat="1" applyFont="1" applyFill="1" applyBorder="1" applyAlignment="1" applyProtection="1">
      <alignment horizontal="center" vertical="center" shrinkToFit="1"/>
      <protection locked="0"/>
    </xf>
    <xf numFmtId="40" fontId="22" fillId="2" borderId="9" xfId="2" applyNumberFormat="1" applyFont="1" applyFill="1" applyBorder="1" applyAlignment="1" applyProtection="1">
      <alignment horizontal="center" vertical="center" shrinkToFit="1"/>
      <protection locked="0"/>
    </xf>
    <xf numFmtId="0" fontId="22" fillId="0" borderId="14" xfId="1" applyBorder="1" applyAlignment="1" applyProtection="1">
      <alignment horizontal="center" vertical="center"/>
    </xf>
    <xf numFmtId="0" fontId="22" fillId="0" borderId="8" xfId="1" applyBorder="1" applyAlignment="1" applyProtection="1">
      <alignment horizontal="center" vertical="center" wrapText="1"/>
    </xf>
    <xf numFmtId="0" fontId="16" fillId="0" borderId="81" xfId="1" applyFont="1" applyBorder="1" applyAlignment="1" applyProtection="1">
      <alignment horizontal="center" vertical="center" wrapText="1"/>
    </xf>
    <xf numFmtId="0" fontId="16" fillId="0" borderId="75" xfId="1" applyFont="1" applyBorder="1" applyAlignment="1" applyProtection="1">
      <alignment horizontal="center" vertical="center" wrapText="1"/>
    </xf>
    <xf numFmtId="0" fontId="16" fillId="0" borderId="21" xfId="1" applyFont="1" applyBorder="1" applyAlignment="1" applyProtection="1">
      <alignment horizontal="center" vertical="center" wrapText="1"/>
    </xf>
    <xf numFmtId="0" fontId="16" fillId="0" borderId="13" xfId="1" applyFont="1" applyBorder="1" applyAlignment="1" applyProtection="1">
      <alignment horizontal="center" vertical="center" wrapText="1"/>
    </xf>
    <xf numFmtId="0" fontId="16" fillId="0" borderId="84" xfId="1" applyFont="1" applyBorder="1" applyAlignment="1" applyProtection="1">
      <alignment horizontal="center" vertical="center" wrapText="1"/>
    </xf>
    <xf numFmtId="0" fontId="16" fillId="0" borderId="79" xfId="1" applyFont="1" applyBorder="1" applyAlignment="1" applyProtection="1">
      <alignment horizontal="center" vertical="center" wrapText="1"/>
    </xf>
    <xf numFmtId="177" fontId="34" fillId="2" borderId="74" xfId="1" applyNumberFormat="1" applyFont="1" applyFill="1" applyBorder="1" applyAlignment="1" applyProtection="1">
      <alignment horizontal="center" vertical="center" shrinkToFit="1"/>
      <protection locked="0"/>
    </xf>
    <xf numFmtId="177" fontId="34" fillId="2" borderId="75" xfId="1" applyNumberFormat="1" applyFont="1" applyFill="1" applyBorder="1" applyAlignment="1" applyProtection="1">
      <alignment horizontal="center" vertical="center" shrinkToFit="1"/>
      <protection locked="0"/>
    </xf>
    <xf numFmtId="177" fontId="34" fillId="2" borderId="5" xfId="1" applyNumberFormat="1" applyFont="1" applyFill="1" applyBorder="1" applyAlignment="1" applyProtection="1">
      <alignment horizontal="center" vertical="center" shrinkToFit="1"/>
      <protection locked="0"/>
    </xf>
    <xf numFmtId="177" fontId="34" fillId="2" borderId="13" xfId="1" applyNumberFormat="1" applyFont="1" applyFill="1" applyBorder="1" applyAlignment="1" applyProtection="1">
      <alignment horizontal="center" vertical="center" shrinkToFit="1"/>
      <protection locked="0"/>
    </xf>
    <xf numFmtId="186" fontId="25" fillId="0" borderId="74" xfId="1" applyNumberFormat="1" applyFont="1" applyBorder="1" applyAlignment="1" applyProtection="1">
      <alignment horizontal="right" vertical="center" shrinkToFit="1"/>
    </xf>
    <xf numFmtId="186" fontId="25" fillId="0" borderId="76" xfId="1" applyNumberFormat="1" applyFont="1" applyBorder="1" applyAlignment="1" applyProtection="1">
      <alignment horizontal="right" vertical="center" shrinkToFit="1"/>
    </xf>
    <xf numFmtId="186" fontId="25" fillId="0" borderId="5" xfId="1" applyNumberFormat="1" applyFont="1" applyBorder="1" applyAlignment="1" applyProtection="1">
      <alignment horizontal="right" vertical="center" shrinkToFit="1"/>
    </xf>
    <xf numFmtId="186" fontId="25" fillId="0" borderId="77" xfId="1" applyNumberFormat="1" applyFont="1" applyBorder="1" applyAlignment="1" applyProtection="1">
      <alignment horizontal="right" vertical="center" shrinkToFit="1"/>
    </xf>
    <xf numFmtId="0" fontId="33" fillId="0" borderId="5" xfId="1" applyFont="1" applyFill="1" applyBorder="1" applyAlignment="1" applyProtection="1">
      <alignment horizontal="left" vertical="center" wrapText="1"/>
    </xf>
    <xf numFmtId="0" fontId="33" fillId="0" borderId="0" xfId="1" applyFont="1" applyFill="1" applyBorder="1" applyAlignment="1" applyProtection="1">
      <alignment horizontal="left" vertical="center" wrapText="1"/>
    </xf>
    <xf numFmtId="0" fontId="33" fillId="0" borderId="13" xfId="1" applyFont="1" applyFill="1" applyBorder="1" applyAlignment="1" applyProtection="1">
      <alignment horizontal="left" vertical="center" wrapText="1"/>
    </xf>
    <xf numFmtId="0" fontId="33" fillId="0" borderId="91" xfId="1" applyFont="1" applyFill="1" applyBorder="1" applyAlignment="1" applyProtection="1">
      <alignment horizontal="left" vertical="center" wrapText="1"/>
    </xf>
    <xf numFmtId="0" fontId="33" fillId="0" borderId="70" xfId="1" applyFont="1" applyFill="1" applyBorder="1" applyAlignment="1" applyProtection="1">
      <alignment horizontal="left" vertical="center" wrapText="1"/>
    </xf>
    <xf numFmtId="0" fontId="33" fillId="0" borderId="92" xfId="1" applyFont="1" applyFill="1" applyBorder="1" applyAlignment="1" applyProtection="1">
      <alignment horizontal="left" vertical="center" wrapText="1"/>
    </xf>
    <xf numFmtId="177" fontId="34" fillId="2" borderId="88" xfId="1" applyNumberFormat="1" applyFont="1" applyFill="1" applyBorder="1" applyAlignment="1" applyProtection="1">
      <alignment horizontal="center" vertical="center" shrinkToFit="1"/>
      <protection locked="0"/>
    </xf>
    <xf numFmtId="177" fontId="34" fillId="2" borderId="89" xfId="1" applyNumberFormat="1" applyFont="1" applyFill="1" applyBorder="1" applyAlignment="1" applyProtection="1">
      <alignment horizontal="center" vertical="center" shrinkToFit="1"/>
      <protection locked="0"/>
    </xf>
    <xf numFmtId="177" fontId="34" fillId="2" borderId="9" xfId="1" applyNumberFormat="1" applyFont="1" applyFill="1" applyBorder="1" applyAlignment="1" applyProtection="1">
      <alignment horizontal="center" vertical="center" shrinkToFit="1"/>
      <protection locked="0"/>
    </xf>
    <xf numFmtId="177" fontId="34" fillId="2" borderId="11" xfId="1" applyNumberFormat="1" applyFont="1" applyFill="1" applyBorder="1" applyAlignment="1" applyProtection="1">
      <alignment horizontal="center" vertical="center" shrinkToFit="1"/>
      <protection locked="0"/>
    </xf>
    <xf numFmtId="186" fontId="25" fillId="0" borderId="88" xfId="1" applyNumberFormat="1" applyFont="1" applyBorder="1" applyAlignment="1" applyProtection="1">
      <alignment horizontal="right" vertical="center" shrinkToFit="1"/>
    </xf>
    <xf numFmtId="186" fontId="25" fillId="0" borderId="90" xfId="1" applyNumberFormat="1" applyFont="1" applyBorder="1" applyAlignment="1" applyProtection="1">
      <alignment horizontal="right" vertical="center" shrinkToFit="1"/>
    </xf>
    <xf numFmtId="186" fontId="25" fillId="0" borderId="9" xfId="1" applyNumberFormat="1" applyFont="1" applyBorder="1" applyAlignment="1" applyProtection="1">
      <alignment horizontal="right" vertical="center" shrinkToFit="1"/>
    </xf>
    <xf numFmtId="186" fontId="25" fillId="0" borderId="93" xfId="1" applyNumberFormat="1" applyFont="1" applyBorder="1" applyAlignment="1" applyProtection="1">
      <alignment horizontal="right" vertical="center" shrinkToFit="1"/>
    </xf>
    <xf numFmtId="0" fontId="23" fillId="2" borderId="5" xfId="1" applyFont="1" applyFill="1" applyBorder="1" applyAlignment="1" applyProtection="1">
      <alignment horizontal="left" vertical="center" shrinkToFit="1"/>
    </xf>
    <xf numFmtId="0" fontId="23" fillId="2" borderId="0" xfId="1" applyFont="1" applyFill="1" applyBorder="1" applyAlignment="1" applyProtection="1">
      <alignment horizontal="left" vertical="center" shrinkToFit="1"/>
    </xf>
    <xf numFmtId="0" fontId="23" fillId="2" borderId="13" xfId="1" applyFont="1" applyFill="1" applyBorder="1" applyAlignment="1" applyProtection="1">
      <alignment horizontal="left" vertical="center" shrinkToFit="1"/>
    </xf>
    <xf numFmtId="0" fontId="23" fillId="2" borderId="9" xfId="1" applyFont="1" applyFill="1" applyBorder="1" applyAlignment="1" applyProtection="1">
      <alignment horizontal="left" vertical="center" shrinkToFit="1"/>
    </xf>
    <xf numFmtId="0" fontId="23" fillId="2" borderId="10" xfId="1" applyFont="1" applyFill="1" applyBorder="1" applyAlignment="1" applyProtection="1">
      <alignment horizontal="left" vertical="center" shrinkToFit="1"/>
    </xf>
    <xf numFmtId="0" fontId="23" fillId="2" borderId="11" xfId="1" applyFont="1" applyFill="1" applyBorder="1" applyAlignment="1" applyProtection="1">
      <alignment horizontal="left" vertical="center" shrinkToFit="1"/>
    </xf>
    <xf numFmtId="0" fontId="23" fillId="0" borderId="51" xfId="1" applyFont="1" applyBorder="1" applyAlignment="1" applyProtection="1">
      <alignment horizontal="right" vertical="center"/>
    </xf>
    <xf numFmtId="0" fontId="23" fillId="0" borderId="78" xfId="1" applyFont="1" applyBorder="1" applyAlignment="1" applyProtection="1">
      <alignment horizontal="right" vertical="center"/>
    </xf>
    <xf numFmtId="0" fontId="23" fillId="0" borderId="79" xfId="1" applyFont="1" applyBorder="1" applyAlignment="1" applyProtection="1">
      <alignment horizontal="right" vertical="center"/>
    </xf>
    <xf numFmtId="187" fontId="24" fillId="3" borderId="51" xfId="1" applyNumberFormat="1" applyFont="1" applyFill="1" applyBorder="1" applyAlignment="1" applyProtection="1">
      <alignment horizontal="center" vertical="center" shrinkToFit="1"/>
    </xf>
    <xf numFmtId="187" fontId="24" fillId="3" borderId="79" xfId="1" applyNumberFormat="1" applyFont="1" applyFill="1" applyBorder="1" applyAlignment="1" applyProtection="1">
      <alignment horizontal="center" vertical="center" shrinkToFit="1"/>
    </xf>
    <xf numFmtId="188" fontId="25" fillId="0" borderId="51" xfId="1" applyNumberFormat="1" applyFont="1" applyBorder="1" applyAlignment="1" applyProtection="1">
      <alignment horizontal="right" vertical="center" shrinkToFit="1"/>
    </xf>
    <xf numFmtId="188" fontId="25" fillId="0" borderId="80" xfId="1" applyNumberFormat="1" applyFont="1" applyBorder="1" applyAlignment="1" applyProtection="1">
      <alignment horizontal="right" vertical="center" shrinkToFit="1"/>
    </xf>
    <xf numFmtId="0" fontId="25" fillId="0" borderId="74" xfId="1" applyFont="1" applyBorder="1" applyAlignment="1" applyProtection="1">
      <alignment horizontal="center" vertical="center" wrapText="1"/>
    </xf>
    <xf numFmtId="0" fontId="25" fillId="0" borderId="75" xfId="1" applyFont="1" applyBorder="1" applyAlignment="1" applyProtection="1">
      <alignment horizontal="center" vertical="center" wrapText="1"/>
    </xf>
    <xf numFmtId="0" fontId="25" fillId="0" borderId="9" xfId="1" applyFont="1" applyBorder="1" applyAlignment="1" applyProtection="1">
      <alignment horizontal="center" vertical="center" wrapText="1"/>
    </xf>
    <xf numFmtId="0" fontId="25" fillId="0" borderId="11" xfId="1" applyFont="1" applyBorder="1" applyAlignment="1" applyProtection="1">
      <alignment horizontal="center" vertical="center" wrapText="1"/>
    </xf>
    <xf numFmtId="0" fontId="30" fillId="0" borderId="5" xfId="1" applyFont="1" applyFill="1" applyBorder="1" applyAlignment="1" applyProtection="1">
      <alignment horizontal="center" vertical="center"/>
    </xf>
    <xf numFmtId="0" fontId="30" fillId="0" borderId="0" xfId="1" applyFont="1" applyFill="1" applyBorder="1" applyAlignment="1" applyProtection="1">
      <alignment horizontal="center" vertical="center"/>
    </xf>
    <xf numFmtId="0" fontId="30" fillId="0" borderId="13" xfId="1" applyFont="1" applyFill="1" applyBorder="1" applyAlignment="1" applyProtection="1">
      <alignment horizontal="center" vertical="center"/>
    </xf>
    <xf numFmtId="0" fontId="30" fillId="0" borderId="9" xfId="1" applyFont="1" applyFill="1" applyBorder="1" applyAlignment="1" applyProtection="1">
      <alignment horizontal="center" vertical="center"/>
    </xf>
    <xf numFmtId="0" fontId="30" fillId="0" borderId="10" xfId="1" applyFont="1" applyFill="1" applyBorder="1" applyAlignment="1" applyProtection="1">
      <alignment horizontal="center" vertical="center"/>
    </xf>
    <xf numFmtId="0" fontId="30" fillId="0" borderId="11" xfId="1" applyFont="1" applyFill="1" applyBorder="1" applyAlignment="1" applyProtection="1">
      <alignment horizontal="center" vertical="center"/>
    </xf>
    <xf numFmtId="186" fontId="25" fillId="0" borderId="13" xfId="1" applyNumberFormat="1" applyFont="1" applyBorder="1" applyAlignment="1" applyProtection="1">
      <alignment horizontal="right" vertical="center" shrinkToFit="1"/>
    </xf>
    <xf numFmtId="186" fontId="25" fillId="0" borderId="11" xfId="1" applyNumberFormat="1" applyFont="1" applyBorder="1" applyAlignment="1" applyProtection="1">
      <alignment horizontal="right" vertical="center" shrinkToFit="1"/>
    </xf>
    <xf numFmtId="0" fontId="9" fillId="0" borderId="0" xfId="9" applyFont="1" applyAlignment="1" applyProtection="1">
      <alignment horizontal="left" vertical="top" wrapText="1"/>
    </xf>
    <xf numFmtId="0" fontId="23" fillId="0" borderId="6" xfId="1" applyFont="1" applyBorder="1" applyAlignment="1" applyProtection="1">
      <alignment horizontal="center" vertical="center"/>
    </xf>
    <xf numFmtId="0" fontId="23" fillId="0" borderId="7" xfId="1" applyFont="1" applyBorder="1" applyAlignment="1" applyProtection="1">
      <alignment horizontal="center" vertical="center"/>
    </xf>
    <xf numFmtId="0" fontId="23" fillId="0" borderId="8" xfId="1" applyFont="1" applyBorder="1" applyAlignment="1" applyProtection="1">
      <alignment horizontal="center" vertical="center"/>
    </xf>
    <xf numFmtId="0" fontId="23" fillId="0" borderId="9" xfId="1" applyFont="1" applyBorder="1" applyAlignment="1" applyProtection="1">
      <alignment horizontal="center" vertical="center"/>
    </xf>
    <xf numFmtId="0" fontId="23" fillId="0" borderId="10" xfId="1" applyFont="1" applyBorder="1" applyAlignment="1" applyProtection="1">
      <alignment horizontal="center" vertical="center"/>
    </xf>
    <xf numFmtId="0" fontId="23" fillId="0" borderId="11" xfId="1" applyFont="1" applyBorder="1" applyAlignment="1" applyProtection="1">
      <alignment horizontal="center" vertical="center"/>
    </xf>
    <xf numFmtId="177" fontId="25" fillId="0" borderId="6" xfId="1" applyNumberFormat="1" applyFont="1" applyBorder="1" applyAlignment="1" applyProtection="1">
      <alignment horizontal="center" vertical="center" shrinkToFit="1"/>
    </xf>
    <xf numFmtId="177" fontId="25" fillId="0" borderId="8" xfId="1" applyNumberFormat="1" applyFont="1" applyBorder="1" applyAlignment="1" applyProtection="1">
      <alignment horizontal="center" vertical="center" shrinkToFit="1"/>
    </xf>
    <xf numFmtId="177" fontId="25" fillId="0" borderId="9" xfId="1" applyNumberFormat="1" applyFont="1" applyBorder="1" applyAlignment="1" applyProtection="1">
      <alignment horizontal="center" vertical="center" shrinkToFit="1"/>
    </xf>
    <xf numFmtId="177" fontId="25" fillId="0" borderId="11" xfId="1" applyNumberFormat="1" applyFont="1" applyBorder="1" applyAlignment="1" applyProtection="1">
      <alignment horizontal="center" vertical="center" shrinkToFit="1"/>
    </xf>
    <xf numFmtId="186" fontId="25" fillId="0" borderId="6" xfId="1" applyNumberFormat="1" applyFont="1" applyBorder="1" applyAlignment="1" applyProtection="1">
      <alignment horizontal="right" vertical="center" shrinkToFit="1"/>
    </xf>
    <xf numFmtId="186" fontId="25" fillId="0" borderId="8" xfId="1" applyNumberFormat="1" applyFont="1" applyBorder="1" applyAlignment="1" applyProtection="1">
      <alignment horizontal="right" vertical="center" shrinkToFit="1"/>
    </xf>
    <xf numFmtId="177" fontId="28" fillId="0" borderId="81" xfId="1" applyNumberFormat="1" applyFont="1" applyBorder="1" applyAlignment="1" applyProtection="1">
      <alignment horizontal="center" vertical="center" wrapText="1"/>
    </xf>
    <xf numFmtId="177" fontId="28" fillId="0" borderId="76" xfId="1" applyNumberFormat="1" applyFont="1" applyBorder="1" applyAlignment="1" applyProtection="1">
      <alignment horizontal="center" vertical="center" wrapText="1"/>
    </xf>
    <xf numFmtId="0" fontId="22" fillId="0" borderId="81" xfId="1" applyBorder="1" applyAlignment="1" applyProtection="1">
      <alignment horizontal="center" vertical="center"/>
    </xf>
    <xf numFmtId="0" fontId="22" fillId="0" borderId="76" xfId="1" applyBorder="1" applyAlignment="1" applyProtection="1">
      <alignment horizontal="center" vertical="center"/>
    </xf>
    <xf numFmtId="177" fontId="22" fillId="0" borderId="96" xfId="1" applyNumberFormat="1" applyBorder="1" applyAlignment="1" applyProtection="1">
      <alignment horizontal="center" vertical="center"/>
    </xf>
    <xf numFmtId="177" fontId="22" fillId="0" borderId="83" xfId="1" applyNumberFormat="1" applyBorder="1" applyAlignment="1" applyProtection="1">
      <alignment horizontal="center" vertical="center"/>
    </xf>
    <xf numFmtId="0" fontId="5" fillId="0" borderId="82" xfId="1" applyNumberFormat="1" applyFont="1" applyBorder="1" applyAlignment="1" applyProtection="1">
      <alignment horizontal="center" vertical="center"/>
    </xf>
    <xf numFmtId="177" fontId="22" fillId="0" borderId="97" xfId="1" applyNumberFormat="1" applyBorder="1" applyAlignment="1" applyProtection="1">
      <alignment horizontal="center" vertical="center"/>
    </xf>
    <xf numFmtId="177" fontId="22" fillId="0" borderId="90" xfId="1" applyNumberFormat="1" applyBorder="1" applyAlignment="1" applyProtection="1">
      <alignment horizontal="center" vertical="center"/>
    </xf>
    <xf numFmtId="177" fontId="22" fillId="0" borderId="84" xfId="1" applyNumberFormat="1" applyBorder="1" applyAlignment="1" applyProtection="1">
      <alignment horizontal="center" vertical="center"/>
    </xf>
    <xf numFmtId="177" fontId="22" fillId="0" borderId="80" xfId="1" applyNumberFormat="1" applyBorder="1" applyAlignment="1" applyProtection="1">
      <alignment horizontal="center" vertical="center"/>
    </xf>
    <xf numFmtId="0" fontId="5" fillId="0" borderId="82" xfId="1" applyFont="1" applyBorder="1" applyAlignment="1" applyProtection="1">
      <alignment horizontal="center" vertical="center"/>
    </xf>
    <xf numFmtId="177" fontId="22" fillId="0" borderId="97" xfId="1" applyNumberFormat="1" applyFont="1" applyBorder="1" applyAlignment="1" applyProtection="1">
      <alignment horizontal="center" vertical="center"/>
    </xf>
    <xf numFmtId="177" fontId="22" fillId="0" borderId="90" xfId="1" applyNumberFormat="1" applyFont="1" applyBorder="1" applyAlignment="1" applyProtection="1">
      <alignment horizontal="center" vertical="center"/>
    </xf>
    <xf numFmtId="177" fontId="22" fillId="0" borderId="84" xfId="1" applyNumberFormat="1" applyFont="1" applyBorder="1" applyAlignment="1" applyProtection="1">
      <alignment horizontal="center" vertical="center"/>
    </xf>
    <xf numFmtId="177" fontId="22" fillId="0" borderId="80" xfId="1" applyNumberFormat="1" applyFont="1" applyBorder="1" applyAlignment="1" applyProtection="1">
      <alignment horizontal="center" vertical="center"/>
    </xf>
    <xf numFmtId="0" fontId="22" fillId="0" borderId="0" xfId="1" applyAlignment="1" applyProtection="1">
      <alignment horizontal="left" vertical="center" wrapText="1"/>
    </xf>
    <xf numFmtId="0" fontId="16" fillId="0" borderId="14" xfId="1" applyFont="1" applyBorder="1" applyAlignment="1" applyProtection="1">
      <alignment horizontal="center" vertical="center"/>
    </xf>
    <xf numFmtId="0" fontId="16" fillId="0" borderId="15" xfId="1" applyFont="1" applyBorder="1" applyAlignment="1" applyProtection="1">
      <alignment horizontal="center" vertical="center"/>
    </xf>
    <xf numFmtId="0" fontId="16" fillId="0" borderId="12" xfId="1" applyFont="1" applyBorder="1" applyAlignment="1" applyProtection="1">
      <alignment horizontal="center" vertical="center"/>
    </xf>
    <xf numFmtId="0" fontId="16" fillId="0" borderId="2" xfId="1" applyFont="1" applyBorder="1" applyAlignment="1" applyProtection="1">
      <alignment horizontal="center" vertical="center"/>
    </xf>
    <xf numFmtId="0" fontId="16" fillId="0" borderId="3" xfId="1" applyFont="1" applyBorder="1" applyAlignment="1" applyProtection="1">
      <alignment horizontal="center" vertical="center"/>
    </xf>
    <xf numFmtId="0" fontId="16" fillId="0" borderId="4" xfId="1" applyFont="1" applyBorder="1" applyAlignment="1" applyProtection="1">
      <alignment horizontal="center" vertical="center"/>
    </xf>
    <xf numFmtId="38" fontId="0" fillId="0" borderId="85" xfId="2" applyFont="1" applyBorder="1" applyAlignment="1" applyProtection="1">
      <alignment horizontal="center" vertical="center"/>
    </xf>
    <xf numFmtId="38" fontId="0" fillId="0" borderId="86" xfId="2" applyFont="1" applyBorder="1" applyAlignment="1" applyProtection="1">
      <alignment horizontal="center" vertical="center"/>
    </xf>
    <xf numFmtId="38" fontId="0" fillId="0" borderId="87" xfId="2" applyFont="1" applyBorder="1" applyAlignment="1" applyProtection="1">
      <alignment horizontal="center" vertical="center"/>
    </xf>
    <xf numFmtId="0" fontId="37" fillId="0" borderId="71"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71"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17" fillId="0" borderId="2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10" xfId="0" applyFont="1" applyBorder="1" applyAlignment="1">
      <alignment horizontal="center" vertical="center" shrinkToFit="1"/>
    </xf>
    <xf numFmtId="49" fontId="15" fillId="0" borderId="42"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49" fontId="15" fillId="0" borderId="43" xfId="0" applyNumberFormat="1"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0"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9"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73" xfId="0" applyFont="1" applyBorder="1" applyAlignment="1">
      <alignment horizontal="center" vertical="center" shrinkToFit="1"/>
    </xf>
    <xf numFmtId="0" fontId="17" fillId="0" borderId="72" xfId="0" applyFont="1" applyBorder="1" applyAlignment="1">
      <alignment horizontal="center" vertical="center" shrinkToFit="1"/>
    </xf>
    <xf numFmtId="0" fontId="15" fillId="0" borderId="0" xfId="0" applyFont="1" applyBorder="1" applyAlignment="1">
      <alignment horizontal="center" vertical="center"/>
    </xf>
    <xf numFmtId="0" fontId="19" fillId="0" borderId="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right" vertical="center"/>
    </xf>
    <xf numFmtId="0" fontId="4" fillId="0" borderId="27" xfId="0" applyFont="1" applyBorder="1" applyAlignment="1">
      <alignment horizontal="right" vertical="center"/>
    </xf>
    <xf numFmtId="0" fontId="4" fillId="0" borderId="10" xfId="0" applyFont="1" applyBorder="1" applyAlignment="1">
      <alignment horizontal="right" vertical="center"/>
    </xf>
    <xf numFmtId="0" fontId="4" fillId="0" borderId="37" xfId="0" applyFont="1" applyBorder="1" applyAlignment="1">
      <alignment horizontal="right" vertical="center"/>
    </xf>
    <xf numFmtId="0" fontId="4" fillId="0" borderId="9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10" fillId="0" borderId="0" xfId="0" applyFont="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xf>
    <xf numFmtId="0" fontId="4" fillId="0" borderId="99"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4" xfId="0" applyBorder="1" applyAlignment="1">
      <alignment vertical="center" wrapText="1"/>
    </xf>
    <xf numFmtId="0" fontId="0" fillId="0" borderId="4" xfId="0" applyFont="1" applyBorder="1" applyAlignment="1">
      <alignment vertical="center" wrapText="1"/>
    </xf>
    <xf numFmtId="0" fontId="4" fillId="0" borderId="99" xfId="0" applyFont="1" applyBorder="1" applyAlignment="1">
      <alignment horizontal="right" vertical="center"/>
    </xf>
    <xf numFmtId="0" fontId="0" fillId="0" borderId="4" xfId="0"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horizontal="left" vertical="center"/>
    </xf>
    <xf numFmtId="0" fontId="12" fillId="0" borderId="14"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4" fillId="0" borderId="1" xfId="0" applyFont="1" applyBorder="1" applyAlignment="1">
      <alignment vertical="center"/>
    </xf>
    <xf numFmtId="0" fontId="13" fillId="3" borderId="1" xfId="0" applyFont="1" applyFill="1" applyBorder="1" applyAlignment="1">
      <alignment vertical="center"/>
    </xf>
    <xf numFmtId="0" fontId="13" fillId="3" borderId="1" xfId="0" applyFont="1" applyFill="1" applyBorder="1" applyAlignment="1">
      <alignment horizontal="center" vertical="center"/>
    </xf>
    <xf numFmtId="0" fontId="4" fillId="0" borderId="1" xfId="0" applyFont="1" applyBorder="1" applyAlignment="1">
      <alignment vertical="center" textRotation="255"/>
    </xf>
    <xf numFmtId="0" fontId="17" fillId="0" borderId="57" xfId="0" applyFont="1" applyBorder="1" applyAlignment="1">
      <alignment horizontal="center" vertical="center" shrinkToFit="1"/>
    </xf>
    <xf numFmtId="0" fontId="17" fillId="0" borderId="60" xfId="0" applyFont="1" applyBorder="1" applyAlignment="1">
      <alignment horizontal="center" vertical="center" shrinkToFit="1"/>
    </xf>
    <xf numFmtId="176" fontId="17" fillId="0" borderId="56" xfId="0" applyNumberFormat="1" applyFont="1" applyBorder="1" applyAlignment="1">
      <alignment horizontal="center" vertical="center" shrinkToFit="1"/>
    </xf>
    <xf numFmtId="176" fontId="17" fillId="0" borderId="57" xfId="0" applyNumberFormat="1" applyFont="1" applyBorder="1" applyAlignment="1">
      <alignment horizontal="center" vertical="center" shrinkToFit="1"/>
    </xf>
    <xf numFmtId="176" fontId="17" fillId="0" borderId="54" xfId="0" applyNumberFormat="1" applyFont="1" applyBorder="1" applyAlignment="1">
      <alignment horizontal="center" vertical="center" shrinkToFit="1"/>
    </xf>
    <xf numFmtId="176" fontId="17" fillId="0" borderId="55" xfId="0" applyNumberFormat="1"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61" xfId="0" applyFont="1" applyBorder="1" applyAlignment="1">
      <alignment horizontal="center" vertical="center" shrinkToFit="1"/>
    </xf>
    <xf numFmtId="0" fontId="17" fillId="0" borderId="2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52" xfId="0" applyFont="1" applyBorder="1" applyAlignment="1">
      <alignment horizontal="center" vertical="center" wrapText="1" shrinkToFit="1"/>
    </xf>
    <xf numFmtId="0" fontId="17" fillId="0" borderId="53" xfId="0" applyFont="1" applyBorder="1" applyAlignment="1">
      <alignment horizontal="center" vertical="center" wrapText="1" shrinkToFit="1"/>
    </xf>
    <xf numFmtId="0" fontId="17" fillId="0" borderId="56" xfId="0" applyFont="1" applyBorder="1" applyAlignment="1">
      <alignment horizontal="center" vertical="center" wrapText="1" shrinkToFit="1"/>
    </xf>
    <xf numFmtId="0" fontId="17" fillId="0" borderId="57" xfId="0" applyFont="1" applyBorder="1" applyAlignment="1">
      <alignment horizontal="center" vertical="center" wrapText="1" shrinkToFit="1"/>
    </xf>
    <xf numFmtId="0" fontId="17" fillId="0" borderId="53" xfId="0" applyFont="1" applyBorder="1" applyAlignment="1">
      <alignment horizontal="center" vertical="center" wrapText="1"/>
    </xf>
    <xf numFmtId="0" fontId="17" fillId="0" borderId="28" xfId="0" applyFont="1" applyBorder="1" applyAlignment="1">
      <alignment horizontal="center" wrapText="1"/>
    </xf>
    <xf numFmtId="0" fontId="17" fillId="0" borderId="0" xfId="0" applyFont="1" applyBorder="1" applyAlignment="1">
      <alignment horizontal="center" wrapText="1"/>
    </xf>
    <xf numFmtId="0" fontId="17" fillId="0" borderId="49" xfId="0" applyFont="1" applyBorder="1" applyAlignment="1">
      <alignment horizontal="center" wrapText="1"/>
    </xf>
    <xf numFmtId="0" fontId="17" fillId="0" borderId="35" xfId="0" applyFont="1" applyBorder="1" applyAlignment="1">
      <alignment horizontal="center" wrapText="1"/>
    </xf>
    <xf numFmtId="0" fontId="17" fillId="0" borderId="10" xfId="0" applyFont="1" applyBorder="1" applyAlignment="1">
      <alignment horizontal="center" wrapText="1"/>
    </xf>
    <xf numFmtId="0" fontId="17" fillId="0" borderId="50" xfId="0" applyFont="1" applyBorder="1" applyAlignment="1">
      <alignment horizontal="center" wrapTex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3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3" xfId="0" applyFont="1" applyBorder="1" applyAlignment="1">
      <alignment horizontal="center" vertical="center" shrinkToFit="1"/>
    </xf>
    <xf numFmtId="0" fontId="17" fillId="0" borderId="67" xfId="0" applyFont="1" applyBorder="1" applyAlignment="1">
      <alignment horizontal="center" vertical="center" shrinkToFit="1"/>
    </xf>
    <xf numFmtId="176" fontId="17" fillId="0" borderId="62" xfId="0" applyNumberFormat="1" applyFont="1" applyBorder="1" applyAlignment="1">
      <alignment horizontal="center" vertical="center" shrinkToFit="1"/>
    </xf>
    <xf numFmtId="176" fontId="17" fillId="0" borderId="63" xfId="0" applyNumberFormat="1" applyFont="1" applyBorder="1" applyAlignment="1">
      <alignment horizontal="center" vertical="center" shrinkToFit="1"/>
    </xf>
    <xf numFmtId="176" fontId="17" fillId="0" borderId="66" xfId="0" applyNumberFormat="1" applyFont="1" applyBorder="1" applyAlignment="1">
      <alignment horizontal="center" vertical="center" shrinkToFit="1"/>
    </xf>
    <xf numFmtId="176" fontId="17" fillId="0" borderId="67" xfId="0" applyNumberFormat="1"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4" fillId="0" borderId="4" xfId="0" applyFont="1" applyBorder="1" applyAlignment="1">
      <alignment horizontal="right" vertical="center"/>
    </xf>
    <xf numFmtId="176" fontId="4" fillId="0" borderId="6" xfId="0" applyNumberFormat="1" applyFont="1" applyBorder="1" applyAlignment="1">
      <alignment horizontal="right" vertical="center"/>
    </xf>
    <xf numFmtId="0" fontId="4" fillId="0" borderId="2" xfId="0" applyFont="1" applyBorder="1" applyAlignment="1">
      <alignment horizontal="center" vertical="center" shrinkToFit="1"/>
    </xf>
    <xf numFmtId="0" fontId="2" fillId="0" borderId="0" xfId="0" applyFont="1" applyAlignment="1">
      <alignment horizontal="left" vertical="center"/>
    </xf>
    <xf numFmtId="183" fontId="22" fillId="0" borderId="1" xfId="1" applyNumberFormat="1" applyFont="1" applyBorder="1" applyAlignment="1" applyProtection="1">
      <alignment vertical="center" shrinkToFit="1"/>
    </xf>
    <xf numFmtId="0" fontId="22" fillId="0" borderId="0" xfId="1" applyFont="1" applyBorder="1" applyAlignment="1" applyProtection="1">
      <alignment vertical="center" shrinkToFit="1"/>
    </xf>
    <xf numFmtId="0" fontId="4" fillId="0" borderId="4" xfId="0" applyFont="1" applyBorder="1" applyAlignment="1">
      <alignment horizontal="left" vertical="center" wrapText="1"/>
    </xf>
  </cellXfs>
  <cellStyles count="11">
    <cellStyle name="パーセント 2" xfId="3"/>
    <cellStyle name="パーセント 3" xfId="4"/>
    <cellStyle name="桁区切り" xfId="10" builtinId="6"/>
    <cellStyle name="桁区切り 2" xfId="5"/>
    <cellStyle name="桁区切り 3" xfId="2"/>
    <cellStyle name="標準" xfId="0" builtinId="0"/>
    <cellStyle name="標準 2" xfId="1"/>
    <cellStyle name="標準 2 2" xfId="9"/>
    <cellStyle name="標準 3" xfId="6"/>
    <cellStyle name="標準 4" xfId="7"/>
    <cellStyle name="標準 5" xfId="8"/>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59"/>
  <sheetViews>
    <sheetView showGridLines="0" tabSelected="1" view="pageBreakPreview" zoomScale="70" zoomScaleNormal="70" zoomScaleSheetLayoutView="70" workbookViewId="0">
      <selection activeCell="AL36" sqref="AL36"/>
    </sheetView>
  </sheetViews>
  <sheetFormatPr defaultRowHeight="12"/>
  <cols>
    <col min="1" max="2" width="2.88671875" style="75" customWidth="1"/>
    <col min="3" max="15" width="8.44140625" style="75" customWidth="1"/>
    <col min="16" max="18" width="8.77734375" style="75" customWidth="1"/>
    <col min="19" max="20" width="8.88671875" style="75"/>
    <col min="21" max="21" width="12.88671875" style="75" customWidth="1"/>
    <col min="22" max="24" width="8.88671875" style="75"/>
    <col min="25" max="25" width="12.44140625" style="75" bestFit="1" customWidth="1"/>
    <col min="26" max="26" width="8.88671875" style="75"/>
    <col min="27" max="27" width="10.5546875" style="75" customWidth="1"/>
    <col min="28" max="28" width="10.109375" style="75" customWidth="1"/>
    <col min="29" max="29" width="12.5546875" style="75" customWidth="1"/>
    <col min="30" max="30" width="16.77734375" style="75" customWidth="1"/>
    <col min="31" max="31" width="8.88671875" style="75"/>
    <col min="32" max="32" width="15.88671875" style="75" customWidth="1"/>
    <col min="33" max="38" width="8.88671875" style="75"/>
    <col min="39" max="39" width="10" style="75" customWidth="1"/>
    <col min="40" max="256" width="8.88671875" style="75"/>
    <col min="257" max="258" width="2.88671875" style="75" customWidth="1"/>
    <col min="259" max="271" width="8.44140625" style="75" customWidth="1"/>
    <col min="272" max="276" width="8.88671875" style="75"/>
    <col min="277" max="277" width="12.88671875" style="75" customWidth="1"/>
    <col min="278" max="280" width="8.88671875" style="75"/>
    <col min="281" max="281" width="12.44140625" style="75" bestFit="1" customWidth="1"/>
    <col min="282" max="282" width="8.88671875" style="75"/>
    <col min="283" max="283" width="10.33203125" style="75" customWidth="1"/>
    <col min="284" max="287" width="8.88671875" style="75"/>
    <col min="288" max="288" width="15.88671875" style="75" customWidth="1"/>
    <col min="289" max="512" width="8.88671875" style="75"/>
    <col min="513" max="514" width="2.88671875" style="75" customWidth="1"/>
    <col min="515" max="527" width="8.44140625" style="75" customWidth="1"/>
    <col min="528" max="532" width="8.88671875" style="75"/>
    <col min="533" max="533" width="12.88671875" style="75" customWidth="1"/>
    <col min="534" max="536" width="8.88671875" style="75"/>
    <col min="537" max="537" width="12.44140625" style="75" bestFit="1" customWidth="1"/>
    <col min="538" max="538" width="8.88671875" style="75"/>
    <col min="539" max="539" width="10.33203125" style="75" customWidth="1"/>
    <col min="540" max="543" width="8.88671875" style="75"/>
    <col min="544" max="544" width="15.88671875" style="75" customWidth="1"/>
    <col min="545" max="768" width="8.88671875" style="75"/>
    <col min="769" max="770" width="2.88671875" style="75" customWidth="1"/>
    <col min="771" max="783" width="8.44140625" style="75" customWidth="1"/>
    <col min="784" max="788" width="8.88671875" style="75"/>
    <col min="789" max="789" width="12.88671875" style="75" customWidth="1"/>
    <col min="790" max="792" width="8.88671875" style="75"/>
    <col min="793" max="793" width="12.44140625" style="75" bestFit="1" customWidth="1"/>
    <col min="794" max="794" width="8.88671875" style="75"/>
    <col min="795" max="795" width="10.33203125" style="75" customWidth="1"/>
    <col min="796" max="799" width="8.88671875" style="75"/>
    <col min="800" max="800" width="15.88671875" style="75" customWidth="1"/>
    <col min="801" max="1024" width="8.88671875" style="75"/>
    <col min="1025" max="1026" width="2.88671875" style="75" customWidth="1"/>
    <col min="1027" max="1039" width="8.44140625" style="75" customWidth="1"/>
    <col min="1040" max="1044" width="8.88671875" style="75"/>
    <col min="1045" max="1045" width="12.88671875" style="75" customWidth="1"/>
    <col min="1046" max="1048" width="8.88671875" style="75"/>
    <col min="1049" max="1049" width="12.44140625" style="75" bestFit="1" customWidth="1"/>
    <col min="1050" max="1050" width="8.88671875" style="75"/>
    <col min="1051" max="1051" width="10.33203125" style="75" customWidth="1"/>
    <col min="1052" max="1055" width="8.88671875" style="75"/>
    <col min="1056" max="1056" width="15.88671875" style="75" customWidth="1"/>
    <col min="1057" max="1280" width="8.88671875" style="75"/>
    <col min="1281" max="1282" width="2.88671875" style="75" customWidth="1"/>
    <col min="1283" max="1295" width="8.44140625" style="75" customWidth="1"/>
    <col min="1296" max="1300" width="8.88671875" style="75"/>
    <col min="1301" max="1301" width="12.88671875" style="75" customWidth="1"/>
    <col min="1302" max="1304" width="8.88671875" style="75"/>
    <col min="1305" max="1305" width="12.44140625" style="75" bestFit="1" customWidth="1"/>
    <col min="1306" max="1306" width="8.88671875" style="75"/>
    <col min="1307" max="1307" width="10.33203125" style="75" customWidth="1"/>
    <col min="1308" max="1311" width="8.88671875" style="75"/>
    <col min="1312" max="1312" width="15.88671875" style="75" customWidth="1"/>
    <col min="1313" max="1536" width="8.88671875" style="75"/>
    <col min="1537" max="1538" width="2.88671875" style="75" customWidth="1"/>
    <col min="1539" max="1551" width="8.44140625" style="75" customWidth="1"/>
    <col min="1552" max="1556" width="8.88671875" style="75"/>
    <col min="1557" max="1557" width="12.88671875" style="75" customWidth="1"/>
    <col min="1558" max="1560" width="8.88671875" style="75"/>
    <col min="1561" max="1561" width="12.44140625" style="75" bestFit="1" customWidth="1"/>
    <col min="1562" max="1562" width="8.88671875" style="75"/>
    <col min="1563" max="1563" width="10.33203125" style="75" customWidth="1"/>
    <col min="1564" max="1567" width="8.88671875" style="75"/>
    <col min="1568" max="1568" width="15.88671875" style="75" customWidth="1"/>
    <col min="1569" max="1792" width="8.88671875" style="75"/>
    <col min="1793" max="1794" width="2.88671875" style="75" customWidth="1"/>
    <col min="1795" max="1807" width="8.44140625" style="75" customWidth="1"/>
    <col min="1808" max="1812" width="8.88671875" style="75"/>
    <col min="1813" max="1813" width="12.88671875" style="75" customWidth="1"/>
    <col min="1814" max="1816" width="8.88671875" style="75"/>
    <col min="1817" max="1817" width="12.44140625" style="75" bestFit="1" customWidth="1"/>
    <col min="1818" max="1818" width="8.88671875" style="75"/>
    <col min="1819" max="1819" width="10.33203125" style="75" customWidth="1"/>
    <col min="1820" max="1823" width="8.88671875" style="75"/>
    <col min="1824" max="1824" width="15.88671875" style="75" customWidth="1"/>
    <col min="1825" max="2048" width="8.88671875" style="75"/>
    <col min="2049" max="2050" width="2.88671875" style="75" customWidth="1"/>
    <col min="2051" max="2063" width="8.44140625" style="75" customWidth="1"/>
    <col min="2064" max="2068" width="8.88671875" style="75"/>
    <col min="2069" max="2069" width="12.88671875" style="75" customWidth="1"/>
    <col min="2070" max="2072" width="8.88671875" style="75"/>
    <col min="2073" max="2073" width="12.44140625" style="75" bestFit="1" customWidth="1"/>
    <col min="2074" max="2074" width="8.88671875" style="75"/>
    <col min="2075" max="2075" width="10.33203125" style="75" customWidth="1"/>
    <col min="2076" max="2079" width="8.88671875" style="75"/>
    <col min="2080" max="2080" width="15.88671875" style="75" customWidth="1"/>
    <col min="2081" max="2304" width="8.88671875" style="75"/>
    <col min="2305" max="2306" width="2.88671875" style="75" customWidth="1"/>
    <col min="2307" max="2319" width="8.44140625" style="75" customWidth="1"/>
    <col min="2320" max="2324" width="8.88671875" style="75"/>
    <col min="2325" max="2325" width="12.88671875" style="75" customWidth="1"/>
    <col min="2326" max="2328" width="8.88671875" style="75"/>
    <col min="2329" max="2329" width="12.44140625" style="75" bestFit="1" customWidth="1"/>
    <col min="2330" max="2330" width="8.88671875" style="75"/>
    <col min="2331" max="2331" width="10.33203125" style="75" customWidth="1"/>
    <col min="2332" max="2335" width="8.88671875" style="75"/>
    <col min="2336" max="2336" width="15.88671875" style="75" customWidth="1"/>
    <col min="2337" max="2560" width="8.88671875" style="75"/>
    <col min="2561" max="2562" width="2.88671875" style="75" customWidth="1"/>
    <col min="2563" max="2575" width="8.44140625" style="75" customWidth="1"/>
    <col min="2576" max="2580" width="8.88671875" style="75"/>
    <col min="2581" max="2581" width="12.88671875" style="75" customWidth="1"/>
    <col min="2582" max="2584" width="8.88671875" style="75"/>
    <col min="2585" max="2585" width="12.44140625" style="75" bestFit="1" customWidth="1"/>
    <col min="2586" max="2586" width="8.88671875" style="75"/>
    <col min="2587" max="2587" width="10.33203125" style="75" customWidth="1"/>
    <col min="2588" max="2591" width="8.88671875" style="75"/>
    <col min="2592" max="2592" width="15.88671875" style="75" customWidth="1"/>
    <col min="2593" max="2816" width="8.88671875" style="75"/>
    <col min="2817" max="2818" width="2.88671875" style="75" customWidth="1"/>
    <col min="2819" max="2831" width="8.44140625" style="75" customWidth="1"/>
    <col min="2832" max="2836" width="8.88671875" style="75"/>
    <col min="2837" max="2837" width="12.88671875" style="75" customWidth="1"/>
    <col min="2838" max="2840" width="8.88671875" style="75"/>
    <col min="2841" max="2841" width="12.44140625" style="75" bestFit="1" customWidth="1"/>
    <col min="2842" max="2842" width="8.88671875" style="75"/>
    <col min="2843" max="2843" width="10.33203125" style="75" customWidth="1"/>
    <col min="2844" max="2847" width="8.88671875" style="75"/>
    <col min="2848" max="2848" width="15.88671875" style="75" customWidth="1"/>
    <col min="2849" max="3072" width="8.88671875" style="75"/>
    <col min="3073" max="3074" width="2.88671875" style="75" customWidth="1"/>
    <col min="3075" max="3087" width="8.44140625" style="75" customWidth="1"/>
    <col min="3088" max="3092" width="8.88671875" style="75"/>
    <col min="3093" max="3093" width="12.88671875" style="75" customWidth="1"/>
    <col min="3094" max="3096" width="8.88671875" style="75"/>
    <col min="3097" max="3097" width="12.44140625" style="75" bestFit="1" customWidth="1"/>
    <col min="3098" max="3098" width="8.88671875" style="75"/>
    <col min="3099" max="3099" width="10.33203125" style="75" customWidth="1"/>
    <col min="3100" max="3103" width="8.88671875" style="75"/>
    <col min="3104" max="3104" width="15.88671875" style="75" customWidth="1"/>
    <col min="3105" max="3328" width="8.88671875" style="75"/>
    <col min="3329" max="3330" width="2.88671875" style="75" customWidth="1"/>
    <col min="3331" max="3343" width="8.44140625" style="75" customWidth="1"/>
    <col min="3344" max="3348" width="8.88671875" style="75"/>
    <col min="3349" max="3349" width="12.88671875" style="75" customWidth="1"/>
    <col min="3350" max="3352" width="8.88671875" style="75"/>
    <col min="3353" max="3353" width="12.44140625" style="75" bestFit="1" customWidth="1"/>
    <col min="3354" max="3354" width="8.88671875" style="75"/>
    <col min="3355" max="3355" width="10.33203125" style="75" customWidth="1"/>
    <col min="3356" max="3359" width="8.88671875" style="75"/>
    <col min="3360" max="3360" width="15.88671875" style="75" customWidth="1"/>
    <col min="3361" max="3584" width="8.88671875" style="75"/>
    <col min="3585" max="3586" width="2.88671875" style="75" customWidth="1"/>
    <col min="3587" max="3599" width="8.44140625" style="75" customWidth="1"/>
    <col min="3600" max="3604" width="8.88671875" style="75"/>
    <col min="3605" max="3605" width="12.88671875" style="75" customWidth="1"/>
    <col min="3606" max="3608" width="8.88671875" style="75"/>
    <col min="3609" max="3609" width="12.44140625" style="75" bestFit="1" customWidth="1"/>
    <col min="3610" max="3610" width="8.88671875" style="75"/>
    <col min="3611" max="3611" width="10.33203125" style="75" customWidth="1"/>
    <col min="3612" max="3615" width="8.88671875" style="75"/>
    <col min="3616" max="3616" width="15.88671875" style="75" customWidth="1"/>
    <col min="3617" max="3840" width="8.88671875" style="75"/>
    <col min="3841" max="3842" width="2.88671875" style="75" customWidth="1"/>
    <col min="3843" max="3855" width="8.44140625" style="75" customWidth="1"/>
    <col min="3856" max="3860" width="8.88671875" style="75"/>
    <col min="3861" max="3861" width="12.88671875" style="75" customWidth="1"/>
    <col min="3862" max="3864" width="8.88671875" style="75"/>
    <col min="3865" max="3865" width="12.44140625" style="75" bestFit="1" customWidth="1"/>
    <col min="3866" max="3866" width="8.88671875" style="75"/>
    <col min="3867" max="3867" width="10.33203125" style="75" customWidth="1"/>
    <col min="3868" max="3871" width="8.88671875" style="75"/>
    <col min="3872" max="3872" width="15.88671875" style="75" customWidth="1"/>
    <col min="3873" max="4096" width="8.88671875" style="75"/>
    <col min="4097" max="4098" width="2.88671875" style="75" customWidth="1"/>
    <col min="4099" max="4111" width="8.44140625" style="75" customWidth="1"/>
    <col min="4112" max="4116" width="8.88671875" style="75"/>
    <col min="4117" max="4117" width="12.88671875" style="75" customWidth="1"/>
    <col min="4118" max="4120" width="8.88671875" style="75"/>
    <col min="4121" max="4121" width="12.44140625" style="75" bestFit="1" customWidth="1"/>
    <col min="4122" max="4122" width="8.88671875" style="75"/>
    <col min="4123" max="4123" width="10.33203125" style="75" customWidth="1"/>
    <col min="4124" max="4127" width="8.88671875" style="75"/>
    <col min="4128" max="4128" width="15.88671875" style="75" customWidth="1"/>
    <col min="4129" max="4352" width="8.88671875" style="75"/>
    <col min="4353" max="4354" width="2.88671875" style="75" customWidth="1"/>
    <col min="4355" max="4367" width="8.44140625" style="75" customWidth="1"/>
    <col min="4368" max="4372" width="8.88671875" style="75"/>
    <col min="4373" max="4373" width="12.88671875" style="75" customWidth="1"/>
    <col min="4374" max="4376" width="8.88671875" style="75"/>
    <col min="4377" max="4377" width="12.44140625" style="75" bestFit="1" customWidth="1"/>
    <col min="4378" max="4378" width="8.88671875" style="75"/>
    <col min="4379" max="4379" width="10.33203125" style="75" customWidth="1"/>
    <col min="4380" max="4383" width="8.88671875" style="75"/>
    <col min="4384" max="4384" width="15.88671875" style="75" customWidth="1"/>
    <col min="4385" max="4608" width="8.88671875" style="75"/>
    <col min="4609" max="4610" width="2.88671875" style="75" customWidth="1"/>
    <col min="4611" max="4623" width="8.44140625" style="75" customWidth="1"/>
    <col min="4624" max="4628" width="8.88671875" style="75"/>
    <col min="4629" max="4629" width="12.88671875" style="75" customWidth="1"/>
    <col min="4630" max="4632" width="8.88671875" style="75"/>
    <col min="4633" max="4633" width="12.44140625" style="75" bestFit="1" customWidth="1"/>
    <col min="4634" max="4634" width="8.88671875" style="75"/>
    <col min="4635" max="4635" width="10.33203125" style="75" customWidth="1"/>
    <col min="4636" max="4639" width="8.88671875" style="75"/>
    <col min="4640" max="4640" width="15.88671875" style="75" customWidth="1"/>
    <col min="4641" max="4864" width="8.88671875" style="75"/>
    <col min="4865" max="4866" width="2.88671875" style="75" customWidth="1"/>
    <col min="4867" max="4879" width="8.44140625" style="75" customWidth="1"/>
    <col min="4880" max="4884" width="8.88671875" style="75"/>
    <col min="4885" max="4885" width="12.88671875" style="75" customWidth="1"/>
    <col min="4886" max="4888" width="8.88671875" style="75"/>
    <col min="4889" max="4889" width="12.44140625" style="75" bestFit="1" customWidth="1"/>
    <col min="4890" max="4890" width="8.88671875" style="75"/>
    <col min="4891" max="4891" width="10.33203125" style="75" customWidth="1"/>
    <col min="4892" max="4895" width="8.88671875" style="75"/>
    <col min="4896" max="4896" width="15.88671875" style="75" customWidth="1"/>
    <col min="4897" max="5120" width="8.88671875" style="75"/>
    <col min="5121" max="5122" width="2.88671875" style="75" customWidth="1"/>
    <col min="5123" max="5135" width="8.44140625" style="75" customWidth="1"/>
    <col min="5136" max="5140" width="8.88671875" style="75"/>
    <col min="5141" max="5141" width="12.88671875" style="75" customWidth="1"/>
    <col min="5142" max="5144" width="8.88671875" style="75"/>
    <col min="5145" max="5145" width="12.44140625" style="75" bestFit="1" customWidth="1"/>
    <col min="5146" max="5146" width="8.88671875" style="75"/>
    <col min="5147" max="5147" width="10.33203125" style="75" customWidth="1"/>
    <col min="5148" max="5151" width="8.88671875" style="75"/>
    <col min="5152" max="5152" width="15.88671875" style="75" customWidth="1"/>
    <col min="5153" max="5376" width="8.88671875" style="75"/>
    <col min="5377" max="5378" width="2.88671875" style="75" customWidth="1"/>
    <col min="5379" max="5391" width="8.44140625" style="75" customWidth="1"/>
    <col min="5392" max="5396" width="8.88671875" style="75"/>
    <col min="5397" max="5397" width="12.88671875" style="75" customWidth="1"/>
    <col min="5398" max="5400" width="8.88671875" style="75"/>
    <col min="5401" max="5401" width="12.44140625" style="75" bestFit="1" customWidth="1"/>
    <col min="5402" max="5402" width="8.88671875" style="75"/>
    <col min="5403" max="5403" width="10.33203125" style="75" customWidth="1"/>
    <col min="5404" max="5407" width="8.88671875" style="75"/>
    <col min="5408" max="5408" width="15.88671875" style="75" customWidth="1"/>
    <col min="5409" max="5632" width="8.88671875" style="75"/>
    <col min="5633" max="5634" width="2.88671875" style="75" customWidth="1"/>
    <col min="5635" max="5647" width="8.44140625" style="75" customWidth="1"/>
    <col min="5648" max="5652" width="8.88671875" style="75"/>
    <col min="5653" max="5653" width="12.88671875" style="75" customWidth="1"/>
    <col min="5654" max="5656" width="8.88671875" style="75"/>
    <col min="5657" max="5657" width="12.44140625" style="75" bestFit="1" customWidth="1"/>
    <col min="5658" max="5658" width="8.88671875" style="75"/>
    <col min="5659" max="5659" width="10.33203125" style="75" customWidth="1"/>
    <col min="5660" max="5663" width="8.88671875" style="75"/>
    <col min="5664" max="5664" width="15.88671875" style="75" customWidth="1"/>
    <col min="5665" max="5888" width="8.88671875" style="75"/>
    <col min="5889" max="5890" width="2.88671875" style="75" customWidth="1"/>
    <col min="5891" max="5903" width="8.44140625" style="75" customWidth="1"/>
    <col min="5904" max="5908" width="8.88671875" style="75"/>
    <col min="5909" max="5909" width="12.88671875" style="75" customWidth="1"/>
    <col min="5910" max="5912" width="8.88671875" style="75"/>
    <col min="5913" max="5913" width="12.44140625" style="75" bestFit="1" customWidth="1"/>
    <col min="5914" max="5914" width="8.88671875" style="75"/>
    <col min="5915" max="5915" width="10.33203125" style="75" customWidth="1"/>
    <col min="5916" max="5919" width="8.88671875" style="75"/>
    <col min="5920" max="5920" width="15.88671875" style="75" customWidth="1"/>
    <col min="5921" max="6144" width="8.88671875" style="75"/>
    <col min="6145" max="6146" width="2.88671875" style="75" customWidth="1"/>
    <col min="6147" max="6159" width="8.44140625" style="75" customWidth="1"/>
    <col min="6160" max="6164" width="8.88671875" style="75"/>
    <col min="6165" max="6165" width="12.88671875" style="75" customWidth="1"/>
    <col min="6166" max="6168" width="8.88671875" style="75"/>
    <col min="6169" max="6169" width="12.44140625" style="75" bestFit="1" customWidth="1"/>
    <col min="6170" max="6170" width="8.88671875" style="75"/>
    <col min="6171" max="6171" width="10.33203125" style="75" customWidth="1"/>
    <col min="6172" max="6175" width="8.88671875" style="75"/>
    <col min="6176" max="6176" width="15.88671875" style="75" customWidth="1"/>
    <col min="6177" max="6400" width="8.88671875" style="75"/>
    <col min="6401" max="6402" width="2.88671875" style="75" customWidth="1"/>
    <col min="6403" max="6415" width="8.44140625" style="75" customWidth="1"/>
    <col min="6416" max="6420" width="8.88671875" style="75"/>
    <col min="6421" max="6421" width="12.88671875" style="75" customWidth="1"/>
    <col min="6422" max="6424" width="8.88671875" style="75"/>
    <col min="6425" max="6425" width="12.44140625" style="75" bestFit="1" customWidth="1"/>
    <col min="6426" max="6426" width="8.88671875" style="75"/>
    <col min="6427" max="6427" width="10.33203125" style="75" customWidth="1"/>
    <col min="6428" max="6431" width="8.88671875" style="75"/>
    <col min="6432" max="6432" width="15.88671875" style="75" customWidth="1"/>
    <col min="6433" max="6656" width="8.88671875" style="75"/>
    <col min="6657" max="6658" width="2.88671875" style="75" customWidth="1"/>
    <col min="6659" max="6671" width="8.44140625" style="75" customWidth="1"/>
    <col min="6672" max="6676" width="8.88671875" style="75"/>
    <col min="6677" max="6677" width="12.88671875" style="75" customWidth="1"/>
    <col min="6678" max="6680" width="8.88671875" style="75"/>
    <col min="6681" max="6681" width="12.44140625" style="75" bestFit="1" customWidth="1"/>
    <col min="6682" max="6682" width="8.88671875" style="75"/>
    <col min="6683" max="6683" width="10.33203125" style="75" customWidth="1"/>
    <col min="6684" max="6687" width="8.88671875" style="75"/>
    <col min="6688" max="6688" width="15.88671875" style="75" customWidth="1"/>
    <col min="6689" max="6912" width="8.88671875" style="75"/>
    <col min="6913" max="6914" width="2.88671875" style="75" customWidth="1"/>
    <col min="6915" max="6927" width="8.44140625" style="75" customWidth="1"/>
    <col min="6928" max="6932" width="8.88671875" style="75"/>
    <col min="6933" max="6933" width="12.88671875" style="75" customWidth="1"/>
    <col min="6934" max="6936" width="8.88671875" style="75"/>
    <col min="6937" max="6937" width="12.44140625" style="75" bestFit="1" customWidth="1"/>
    <col min="6938" max="6938" width="8.88671875" style="75"/>
    <col min="6939" max="6939" width="10.33203125" style="75" customWidth="1"/>
    <col min="6940" max="6943" width="8.88671875" style="75"/>
    <col min="6944" max="6944" width="15.88671875" style="75" customWidth="1"/>
    <col min="6945" max="7168" width="8.88671875" style="75"/>
    <col min="7169" max="7170" width="2.88671875" style="75" customWidth="1"/>
    <col min="7171" max="7183" width="8.44140625" style="75" customWidth="1"/>
    <col min="7184" max="7188" width="8.88671875" style="75"/>
    <col min="7189" max="7189" width="12.88671875" style="75" customWidth="1"/>
    <col min="7190" max="7192" width="8.88671875" style="75"/>
    <col min="7193" max="7193" width="12.44140625" style="75" bestFit="1" customWidth="1"/>
    <col min="7194" max="7194" width="8.88671875" style="75"/>
    <col min="7195" max="7195" width="10.33203125" style="75" customWidth="1"/>
    <col min="7196" max="7199" width="8.88671875" style="75"/>
    <col min="7200" max="7200" width="15.88671875" style="75" customWidth="1"/>
    <col min="7201" max="7424" width="8.88671875" style="75"/>
    <col min="7425" max="7426" width="2.88671875" style="75" customWidth="1"/>
    <col min="7427" max="7439" width="8.44140625" style="75" customWidth="1"/>
    <col min="7440" max="7444" width="8.88671875" style="75"/>
    <col min="7445" max="7445" width="12.88671875" style="75" customWidth="1"/>
    <col min="7446" max="7448" width="8.88671875" style="75"/>
    <col min="7449" max="7449" width="12.44140625" style="75" bestFit="1" customWidth="1"/>
    <col min="7450" max="7450" width="8.88671875" style="75"/>
    <col min="7451" max="7451" width="10.33203125" style="75" customWidth="1"/>
    <col min="7452" max="7455" width="8.88671875" style="75"/>
    <col min="7456" max="7456" width="15.88671875" style="75" customWidth="1"/>
    <col min="7457" max="7680" width="8.88671875" style="75"/>
    <col min="7681" max="7682" width="2.88671875" style="75" customWidth="1"/>
    <col min="7683" max="7695" width="8.44140625" style="75" customWidth="1"/>
    <col min="7696" max="7700" width="8.88671875" style="75"/>
    <col min="7701" max="7701" width="12.88671875" style="75" customWidth="1"/>
    <col min="7702" max="7704" width="8.88671875" style="75"/>
    <col min="7705" max="7705" width="12.44140625" style="75" bestFit="1" customWidth="1"/>
    <col min="7706" max="7706" width="8.88671875" style="75"/>
    <col min="7707" max="7707" width="10.33203125" style="75" customWidth="1"/>
    <col min="7708" max="7711" width="8.88671875" style="75"/>
    <col min="7712" max="7712" width="15.88671875" style="75" customWidth="1"/>
    <col min="7713" max="7936" width="8.88671875" style="75"/>
    <col min="7937" max="7938" width="2.88671875" style="75" customWidth="1"/>
    <col min="7939" max="7951" width="8.44140625" style="75" customWidth="1"/>
    <col min="7952" max="7956" width="8.88671875" style="75"/>
    <col min="7957" max="7957" width="12.88671875" style="75" customWidth="1"/>
    <col min="7958" max="7960" width="8.88671875" style="75"/>
    <col min="7961" max="7961" width="12.44140625" style="75" bestFit="1" customWidth="1"/>
    <col min="7962" max="7962" width="8.88671875" style="75"/>
    <col min="7963" max="7963" width="10.33203125" style="75" customWidth="1"/>
    <col min="7964" max="7967" width="8.88671875" style="75"/>
    <col min="7968" max="7968" width="15.88671875" style="75" customWidth="1"/>
    <col min="7969" max="8192" width="8.88671875" style="75"/>
    <col min="8193" max="8194" width="2.88671875" style="75" customWidth="1"/>
    <col min="8195" max="8207" width="8.44140625" style="75" customWidth="1"/>
    <col min="8208" max="8212" width="8.88671875" style="75"/>
    <col min="8213" max="8213" width="12.88671875" style="75" customWidth="1"/>
    <col min="8214" max="8216" width="8.88671875" style="75"/>
    <col min="8217" max="8217" width="12.44140625" style="75" bestFit="1" customWidth="1"/>
    <col min="8218" max="8218" width="8.88671875" style="75"/>
    <col min="8219" max="8219" width="10.33203125" style="75" customWidth="1"/>
    <col min="8220" max="8223" width="8.88671875" style="75"/>
    <col min="8224" max="8224" width="15.88671875" style="75" customWidth="1"/>
    <col min="8225" max="8448" width="8.88671875" style="75"/>
    <col min="8449" max="8450" width="2.88671875" style="75" customWidth="1"/>
    <col min="8451" max="8463" width="8.44140625" style="75" customWidth="1"/>
    <col min="8464" max="8468" width="8.88671875" style="75"/>
    <col min="8469" max="8469" width="12.88671875" style="75" customWidth="1"/>
    <col min="8470" max="8472" width="8.88671875" style="75"/>
    <col min="8473" max="8473" width="12.44140625" style="75" bestFit="1" customWidth="1"/>
    <col min="8474" max="8474" width="8.88671875" style="75"/>
    <col min="8475" max="8475" width="10.33203125" style="75" customWidth="1"/>
    <col min="8476" max="8479" width="8.88671875" style="75"/>
    <col min="8480" max="8480" width="15.88671875" style="75" customWidth="1"/>
    <col min="8481" max="8704" width="8.88671875" style="75"/>
    <col min="8705" max="8706" width="2.88671875" style="75" customWidth="1"/>
    <col min="8707" max="8719" width="8.44140625" style="75" customWidth="1"/>
    <col min="8720" max="8724" width="8.88671875" style="75"/>
    <col min="8725" max="8725" width="12.88671875" style="75" customWidth="1"/>
    <col min="8726" max="8728" width="8.88671875" style="75"/>
    <col min="8729" max="8729" width="12.44140625" style="75" bestFit="1" customWidth="1"/>
    <col min="8730" max="8730" width="8.88671875" style="75"/>
    <col min="8731" max="8731" width="10.33203125" style="75" customWidth="1"/>
    <col min="8732" max="8735" width="8.88671875" style="75"/>
    <col min="8736" max="8736" width="15.88671875" style="75" customWidth="1"/>
    <col min="8737" max="8960" width="8.88671875" style="75"/>
    <col min="8961" max="8962" width="2.88671875" style="75" customWidth="1"/>
    <col min="8963" max="8975" width="8.44140625" style="75" customWidth="1"/>
    <col min="8976" max="8980" width="8.88671875" style="75"/>
    <col min="8981" max="8981" width="12.88671875" style="75" customWidth="1"/>
    <col min="8982" max="8984" width="8.88671875" style="75"/>
    <col min="8985" max="8985" width="12.44140625" style="75" bestFit="1" customWidth="1"/>
    <col min="8986" max="8986" width="8.88671875" style="75"/>
    <col min="8987" max="8987" width="10.33203125" style="75" customWidth="1"/>
    <col min="8988" max="8991" width="8.88671875" style="75"/>
    <col min="8992" max="8992" width="15.88671875" style="75" customWidth="1"/>
    <col min="8993" max="9216" width="8.88671875" style="75"/>
    <col min="9217" max="9218" width="2.88671875" style="75" customWidth="1"/>
    <col min="9219" max="9231" width="8.44140625" style="75" customWidth="1"/>
    <col min="9232" max="9236" width="8.88671875" style="75"/>
    <col min="9237" max="9237" width="12.88671875" style="75" customWidth="1"/>
    <col min="9238" max="9240" width="8.88671875" style="75"/>
    <col min="9241" max="9241" width="12.44140625" style="75" bestFit="1" customWidth="1"/>
    <col min="9242" max="9242" width="8.88671875" style="75"/>
    <col min="9243" max="9243" width="10.33203125" style="75" customWidth="1"/>
    <col min="9244" max="9247" width="8.88671875" style="75"/>
    <col min="9248" max="9248" width="15.88671875" style="75" customWidth="1"/>
    <col min="9249" max="9472" width="8.88671875" style="75"/>
    <col min="9473" max="9474" width="2.88671875" style="75" customWidth="1"/>
    <col min="9475" max="9487" width="8.44140625" style="75" customWidth="1"/>
    <col min="9488" max="9492" width="8.88671875" style="75"/>
    <col min="9493" max="9493" width="12.88671875" style="75" customWidth="1"/>
    <col min="9494" max="9496" width="8.88671875" style="75"/>
    <col min="9497" max="9497" width="12.44140625" style="75" bestFit="1" customWidth="1"/>
    <col min="9498" max="9498" width="8.88671875" style="75"/>
    <col min="9499" max="9499" width="10.33203125" style="75" customWidth="1"/>
    <col min="9500" max="9503" width="8.88671875" style="75"/>
    <col min="9504" max="9504" width="15.88671875" style="75" customWidth="1"/>
    <col min="9505" max="9728" width="8.88671875" style="75"/>
    <col min="9729" max="9730" width="2.88671875" style="75" customWidth="1"/>
    <col min="9731" max="9743" width="8.44140625" style="75" customWidth="1"/>
    <col min="9744" max="9748" width="8.88671875" style="75"/>
    <col min="9749" max="9749" width="12.88671875" style="75" customWidth="1"/>
    <col min="9750" max="9752" width="8.88671875" style="75"/>
    <col min="9753" max="9753" width="12.44140625" style="75" bestFit="1" customWidth="1"/>
    <col min="9754" max="9754" width="8.88671875" style="75"/>
    <col min="9755" max="9755" width="10.33203125" style="75" customWidth="1"/>
    <col min="9756" max="9759" width="8.88671875" style="75"/>
    <col min="9760" max="9760" width="15.88671875" style="75" customWidth="1"/>
    <col min="9761" max="9984" width="8.88671875" style="75"/>
    <col min="9985" max="9986" width="2.88671875" style="75" customWidth="1"/>
    <col min="9987" max="9999" width="8.44140625" style="75" customWidth="1"/>
    <col min="10000" max="10004" width="8.88671875" style="75"/>
    <col min="10005" max="10005" width="12.88671875" style="75" customWidth="1"/>
    <col min="10006" max="10008" width="8.88671875" style="75"/>
    <col min="10009" max="10009" width="12.44140625" style="75" bestFit="1" customWidth="1"/>
    <col min="10010" max="10010" width="8.88671875" style="75"/>
    <col min="10011" max="10011" width="10.33203125" style="75" customWidth="1"/>
    <col min="10012" max="10015" width="8.88671875" style="75"/>
    <col min="10016" max="10016" width="15.88671875" style="75" customWidth="1"/>
    <col min="10017" max="10240" width="8.88671875" style="75"/>
    <col min="10241" max="10242" width="2.88671875" style="75" customWidth="1"/>
    <col min="10243" max="10255" width="8.44140625" style="75" customWidth="1"/>
    <col min="10256" max="10260" width="8.88671875" style="75"/>
    <col min="10261" max="10261" width="12.88671875" style="75" customWidth="1"/>
    <col min="10262" max="10264" width="8.88671875" style="75"/>
    <col min="10265" max="10265" width="12.44140625" style="75" bestFit="1" customWidth="1"/>
    <col min="10266" max="10266" width="8.88671875" style="75"/>
    <col min="10267" max="10267" width="10.33203125" style="75" customWidth="1"/>
    <col min="10268" max="10271" width="8.88671875" style="75"/>
    <col min="10272" max="10272" width="15.88671875" style="75" customWidth="1"/>
    <col min="10273" max="10496" width="8.88671875" style="75"/>
    <col min="10497" max="10498" width="2.88671875" style="75" customWidth="1"/>
    <col min="10499" max="10511" width="8.44140625" style="75" customWidth="1"/>
    <col min="10512" max="10516" width="8.88671875" style="75"/>
    <col min="10517" max="10517" width="12.88671875" style="75" customWidth="1"/>
    <col min="10518" max="10520" width="8.88671875" style="75"/>
    <col min="10521" max="10521" width="12.44140625" style="75" bestFit="1" customWidth="1"/>
    <col min="10522" max="10522" width="8.88671875" style="75"/>
    <col min="10523" max="10523" width="10.33203125" style="75" customWidth="1"/>
    <col min="10524" max="10527" width="8.88671875" style="75"/>
    <col min="10528" max="10528" width="15.88671875" style="75" customWidth="1"/>
    <col min="10529" max="10752" width="8.88671875" style="75"/>
    <col min="10753" max="10754" width="2.88671875" style="75" customWidth="1"/>
    <col min="10755" max="10767" width="8.44140625" style="75" customWidth="1"/>
    <col min="10768" max="10772" width="8.88671875" style="75"/>
    <col min="10773" max="10773" width="12.88671875" style="75" customWidth="1"/>
    <col min="10774" max="10776" width="8.88671875" style="75"/>
    <col min="10777" max="10777" width="12.44140625" style="75" bestFit="1" customWidth="1"/>
    <col min="10778" max="10778" width="8.88671875" style="75"/>
    <col min="10779" max="10779" width="10.33203125" style="75" customWidth="1"/>
    <col min="10780" max="10783" width="8.88671875" style="75"/>
    <col min="10784" max="10784" width="15.88671875" style="75" customWidth="1"/>
    <col min="10785" max="11008" width="8.88671875" style="75"/>
    <col min="11009" max="11010" width="2.88671875" style="75" customWidth="1"/>
    <col min="11011" max="11023" width="8.44140625" style="75" customWidth="1"/>
    <col min="11024" max="11028" width="8.88671875" style="75"/>
    <col min="11029" max="11029" width="12.88671875" style="75" customWidth="1"/>
    <col min="11030" max="11032" width="8.88671875" style="75"/>
    <col min="11033" max="11033" width="12.44140625" style="75" bestFit="1" customWidth="1"/>
    <col min="11034" max="11034" width="8.88671875" style="75"/>
    <col min="11035" max="11035" width="10.33203125" style="75" customWidth="1"/>
    <col min="11036" max="11039" width="8.88671875" style="75"/>
    <col min="11040" max="11040" width="15.88671875" style="75" customWidth="1"/>
    <col min="11041" max="11264" width="8.88671875" style="75"/>
    <col min="11265" max="11266" width="2.88671875" style="75" customWidth="1"/>
    <col min="11267" max="11279" width="8.44140625" style="75" customWidth="1"/>
    <col min="11280" max="11284" width="8.88671875" style="75"/>
    <col min="11285" max="11285" width="12.88671875" style="75" customWidth="1"/>
    <col min="11286" max="11288" width="8.88671875" style="75"/>
    <col min="11289" max="11289" width="12.44140625" style="75" bestFit="1" customWidth="1"/>
    <col min="11290" max="11290" width="8.88671875" style="75"/>
    <col min="11291" max="11291" width="10.33203125" style="75" customWidth="1"/>
    <col min="11292" max="11295" width="8.88671875" style="75"/>
    <col min="11296" max="11296" width="15.88671875" style="75" customWidth="1"/>
    <col min="11297" max="11520" width="8.88671875" style="75"/>
    <col min="11521" max="11522" width="2.88671875" style="75" customWidth="1"/>
    <col min="11523" max="11535" width="8.44140625" style="75" customWidth="1"/>
    <col min="11536" max="11540" width="8.88671875" style="75"/>
    <col min="11541" max="11541" width="12.88671875" style="75" customWidth="1"/>
    <col min="11542" max="11544" width="8.88671875" style="75"/>
    <col min="11545" max="11545" width="12.44140625" style="75" bestFit="1" customWidth="1"/>
    <col min="11546" max="11546" width="8.88671875" style="75"/>
    <col min="11547" max="11547" width="10.33203125" style="75" customWidth="1"/>
    <col min="11548" max="11551" width="8.88671875" style="75"/>
    <col min="11552" max="11552" width="15.88671875" style="75" customWidth="1"/>
    <col min="11553" max="11776" width="8.88671875" style="75"/>
    <col min="11777" max="11778" width="2.88671875" style="75" customWidth="1"/>
    <col min="11779" max="11791" width="8.44140625" style="75" customWidth="1"/>
    <col min="11792" max="11796" width="8.88671875" style="75"/>
    <col min="11797" max="11797" width="12.88671875" style="75" customWidth="1"/>
    <col min="11798" max="11800" width="8.88671875" style="75"/>
    <col min="11801" max="11801" width="12.44140625" style="75" bestFit="1" customWidth="1"/>
    <col min="11802" max="11802" width="8.88671875" style="75"/>
    <col min="11803" max="11803" width="10.33203125" style="75" customWidth="1"/>
    <col min="11804" max="11807" width="8.88671875" style="75"/>
    <col min="11808" max="11808" width="15.88671875" style="75" customWidth="1"/>
    <col min="11809" max="12032" width="8.88671875" style="75"/>
    <col min="12033" max="12034" width="2.88671875" style="75" customWidth="1"/>
    <col min="12035" max="12047" width="8.44140625" style="75" customWidth="1"/>
    <col min="12048" max="12052" width="8.88671875" style="75"/>
    <col min="12053" max="12053" width="12.88671875" style="75" customWidth="1"/>
    <col min="12054" max="12056" width="8.88671875" style="75"/>
    <col min="12057" max="12057" width="12.44140625" style="75" bestFit="1" customWidth="1"/>
    <col min="12058" max="12058" width="8.88671875" style="75"/>
    <col min="12059" max="12059" width="10.33203125" style="75" customWidth="1"/>
    <col min="12060" max="12063" width="8.88671875" style="75"/>
    <col min="12064" max="12064" width="15.88671875" style="75" customWidth="1"/>
    <col min="12065" max="12288" width="8.88671875" style="75"/>
    <col min="12289" max="12290" width="2.88671875" style="75" customWidth="1"/>
    <col min="12291" max="12303" width="8.44140625" style="75" customWidth="1"/>
    <col min="12304" max="12308" width="8.88671875" style="75"/>
    <col min="12309" max="12309" width="12.88671875" style="75" customWidth="1"/>
    <col min="12310" max="12312" width="8.88671875" style="75"/>
    <col min="12313" max="12313" width="12.44140625" style="75" bestFit="1" customWidth="1"/>
    <col min="12314" max="12314" width="8.88671875" style="75"/>
    <col min="12315" max="12315" width="10.33203125" style="75" customWidth="1"/>
    <col min="12316" max="12319" width="8.88671875" style="75"/>
    <col min="12320" max="12320" width="15.88671875" style="75" customWidth="1"/>
    <col min="12321" max="12544" width="8.88671875" style="75"/>
    <col min="12545" max="12546" width="2.88671875" style="75" customWidth="1"/>
    <col min="12547" max="12559" width="8.44140625" style="75" customWidth="1"/>
    <col min="12560" max="12564" width="8.88671875" style="75"/>
    <col min="12565" max="12565" width="12.88671875" style="75" customWidth="1"/>
    <col min="12566" max="12568" width="8.88671875" style="75"/>
    <col min="12569" max="12569" width="12.44140625" style="75" bestFit="1" customWidth="1"/>
    <col min="12570" max="12570" width="8.88671875" style="75"/>
    <col min="12571" max="12571" width="10.33203125" style="75" customWidth="1"/>
    <col min="12572" max="12575" width="8.88671875" style="75"/>
    <col min="12576" max="12576" width="15.88671875" style="75" customWidth="1"/>
    <col min="12577" max="12800" width="8.88671875" style="75"/>
    <col min="12801" max="12802" width="2.88671875" style="75" customWidth="1"/>
    <col min="12803" max="12815" width="8.44140625" style="75" customWidth="1"/>
    <col min="12816" max="12820" width="8.88671875" style="75"/>
    <col min="12821" max="12821" width="12.88671875" style="75" customWidth="1"/>
    <col min="12822" max="12824" width="8.88671875" style="75"/>
    <col min="12825" max="12825" width="12.44140625" style="75" bestFit="1" customWidth="1"/>
    <col min="12826" max="12826" width="8.88671875" style="75"/>
    <col min="12827" max="12827" width="10.33203125" style="75" customWidth="1"/>
    <col min="12828" max="12831" width="8.88671875" style="75"/>
    <col min="12832" max="12832" width="15.88671875" style="75" customWidth="1"/>
    <col min="12833" max="13056" width="8.88671875" style="75"/>
    <col min="13057" max="13058" width="2.88671875" style="75" customWidth="1"/>
    <col min="13059" max="13071" width="8.44140625" style="75" customWidth="1"/>
    <col min="13072" max="13076" width="8.88671875" style="75"/>
    <col min="13077" max="13077" width="12.88671875" style="75" customWidth="1"/>
    <col min="13078" max="13080" width="8.88671875" style="75"/>
    <col min="13081" max="13081" width="12.44140625" style="75" bestFit="1" customWidth="1"/>
    <col min="13082" max="13082" width="8.88671875" style="75"/>
    <col min="13083" max="13083" width="10.33203125" style="75" customWidth="1"/>
    <col min="13084" max="13087" width="8.88671875" style="75"/>
    <col min="13088" max="13088" width="15.88671875" style="75" customWidth="1"/>
    <col min="13089" max="13312" width="8.88671875" style="75"/>
    <col min="13313" max="13314" width="2.88671875" style="75" customWidth="1"/>
    <col min="13315" max="13327" width="8.44140625" style="75" customWidth="1"/>
    <col min="13328" max="13332" width="8.88671875" style="75"/>
    <col min="13333" max="13333" width="12.88671875" style="75" customWidth="1"/>
    <col min="13334" max="13336" width="8.88671875" style="75"/>
    <col min="13337" max="13337" width="12.44140625" style="75" bestFit="1" customWidth="1"/>
    <col min="13338" max="13338" width="8.88671875" style="75"/>
    <col min="13339" max="13339" width="10.33203125" style="75" customWidth="1"/>
    <col min="13340" max="13343" width="8.88671875" style="75"/>
    <col min="13344" max="13344" width="15.88671875" style="75" customWidth="1"/>
    <col min="13345" max="13568" width="8.88671875" style="75"/>
    <col min="13569" max="13570" width="2.88671875" style="75" customWidth="1"/>
    <col min="13571" max="13583" width="8.44140625" style="75" customWidth="1"/>
    <col min="13584" max="13588" width="8.88671875" style="75"/>
    <col min="13589" max="13589" width="12.88671875" style="75" customWidth="1"/>
    <col min="13590" max="13592" width="8.88671875" style="75"/>
    <col min="13593" max="13593" width="12.44140625" style="75" bestFit="1" customWidth="1"/>
    <col min="13594" max="13594" width="8.88671875" style="75"/>
    <col min="13595" max="13595" width="10.33203125" style="75" customWidth="1"/>
    <col min="13596" max="13599" width="8.88671875" style="75"/>
    <col min="13600" max="13600" width="15.88671875" style="75" customWidth="1"/>
    <col min="13601" max="13824" width="8.88671875" style="75"/>
    <col min="13825" max="13826" width="2.88671875" style="75" customWidth="1"/>
    <col min="13827" max="13839" width="8.44140625" style="75" customWidth="1"/>
    <col min="13840" max="13844" width="8.88671875" style="75"/>
    <col min="13845" max="13845" width="12.88671875" style="75" customWidth="1"/>
    <col min="13846" max="13848" width="8.88671875" style="75"/>
    <col min="13849" max="13849" width="12.44140625" style="75" bestFit="1" customWidth="1"/>
    <col min="13850" max="13850" width="8.88671875" style="75"/>
    <col min="13851" max="13851" width="10.33203125" style="75" customWidth="1"/>
    <col min="13852" max="13855" width="8.88671875" style="75"/>
    <col min="13856" max="13856" width="15.88671875" style="75" customWidth="1"/>
    <col min="13857" max="14080" width="8.88671875" style="75"/>
    <col min="14081" max="14082" width="2.88671875" style="75" customWidth="1"/>
    <col min="14083" max="14095" width="8.44140625" style="75" customWidth="1"/>
    <col min="14096" max="14100" width="8.88671875" style="75"/>
    <col min="14101" max="14101" width="12.88671875" style="75" customWidth="1"/>
    <col min="14102" max="14104" width="8.88671875" style="75"/>
    <col min="14105" max="14105" width="12.44140625" style="75" bestFit="1" customWidth="1"/>
    <col min="14106" max="14106" width="8.88671875" style="75"/>
    <col min="14107" max="14107" width="10.33203125" style="75" customWidth="1"/>
    <col min="14108" max="14111" width="8.88671875" style="75"/>
    <col min="14112" max="14112" width="15.88671875" style="75" customWidth="1"/>
    <col min="14113" max="14336" width="8.88671875" style="75"/>
    <col min="14337" max="14338" width="2.88671875" style="75" customWidth="1"/>
    <col min="14339" max="14351" width="8.44140625" style="75" customWidth="1"/>
    <col min="14352" max="14356" width="8.88671875" style="75"/>
    <col min="14357" max="14357" width="12.88671875" style="75" customWidth="1"/>
    <col min="14358" max="14360" width="8.88671875" style="75"/>
    <col min="14361" max="14361" width="12.44140625" style="75" bestFit="1" customWidth="1"/>
    <col min="14362" max="14362" width="8.88671875" style="75"/>
    <col min="14363" max="14363" width="10.33203125" style="75" customWidth="1"/>
    <col min="14364" max="14367" width="8.88671875" style="75"/>
    <col min="14368" max="14368" width="15.88671875" style="75" customWidth="1"/>
    <col min="14369" max="14592" width="8.88671875" style="75"/>
    <col min="14593" max="14594" width="2.88671875" style="75" customWidth="1"/>
    <col min="14595" max="14607" width="8.44140625" style="75" customWidth="1"/>
    <col min="14608" max="14612" width="8.88671875" style="75"/>
    <col min="14613" max="14613" width="12.88671875" style="75" customWidth="1"/>
    <col min="14614" max="14616" width="8.88671875" style="75"/>
    <col min="14617" max="14617" width="12.44140625" style="75" bestFit="1" customWidth="1"/>
    <col min="14618" max="14618" width="8.88671875" style="75"/>
    <col min="14619" max="14619" width="10.33203125" style="75" customWidth="1"/>
    <col min="14620" max="14623" width="8.88671875" style="75"/>
    <col min="14624" max="14624" width="15.88671875" style="75" customWidth="1"/>
    <col min="14625" max="14848" width="8.88671875" style="75"/>
    <col min="14849" max="14850" width="2.88671875" style="75" customWidth="1"/>
    <col min="14851" max="14863" width="8.44140625" style="75" customWidth="1"/>
    <col min="14864" max="14868" width="8.88671875" style="75"/>
    <col min="14869" max="14869" width="12.88671875" style="75" customWidth="1"/>
    <col min="14870" max="14872" width="8.88671875" style="75"/>
    <col min="14873" max="14873" width="12.44140625" style="75" bestFit="1" customWidth="1"/>
    <col min="14874" max="14874" width="8.88671875" style="75"/>
    <col min="14875" max="14875" width="10.33203125" style="75" customWidth="1"/>
    <col min="14876" max="14879" width="8.88671875" style="75"/>
    <col min="14880" max="14880" width="15.88671875" style="75" customWidth="1"/>
    <col min="14881" max="15104" width="8.88671875" style="75"/>
    <col min="15105" max="15106" width="2.88671875" style="75" customWidth="1"/>
    <col min="15107" max="15119" width="8.44140625" style="75" customWidth="1"/>
    <col min="15120" max="15124" width="8.88671875" style="75"/>
    <col min="15125" max="15125" width="12.88671875" style="75" customWidth="1"/>
    <col min="15126" max="15128" width="8.88671875" style="75"/>
    <col min="15129" max="15129" width="12.44140625" style="75" bestFit="1" customWidth="1"/>
    <col min="15130" max="15130" width="8.88671875" style="75"/>
    <col min="15131" max="15131" width="10.33203125" style="75" customWidth="1"/>
    <col min="15132" max="15135" width="8.88671875" style="75"/>
    <col min="15136" max="15136" width="15.88671875" style="75" customWidth="1"/>
    <col min="15137" max="15360" width="8.88671875" style="75"/>
    <col min="15361" max="15362" width="2.88671875" style="75" customWidth="1"/>
    <col min="15363" max="15375" width="8.44140625" style="75" customWidth="1"/>
    <col min="15376" max="15380" width="8.88671875" style="75"/>
    <col min="15381" max="15381" width="12.88671875" style="75" customWidth="1"/>
    <col min="15382" max="15384" width="8.88671875" style="75"/>
    <col min="15385" max="15385" width="12.44140625" style="75" bestFit="1" customWidth="1"/>
    <col min="15386" max="15386" width="8.88671875" style="75"/>
    <col min="15387" max="15387" width="10.33203125" style="75" customWidth="1"/>
    <col min="15388" max="15391" width="8.88671875" style="75"/>
    <col min="15392" max="15392" width="15.88671875" style="75" customWidth="1"/>
    <col min="15393" max="15616" width="8.88671875" style="75"/>
    <col min="15617" max="15618" width="2.88671875" style="75" customWidth="1"/>
    <col min="15619" max="15631" width="8.44140625" style="75" customWidth="1"/>
    <col min="15632" max="15636" width="8.88671875" style="75"/>
    <col min="15637" max="15637" width="12.88671875" style="75" customWidth="1"/>
    <col min="15638" max="15640" width="8.88671875" style="75"/>
    <col min="15641" max="15641" width="12.44140625" style="75" bestFit="1" customWidth="1"/>
    <col min="15642" max="15642" width="8.88671875" style="75"/>
    <col min="15643" max="15643" width="10.33203125" style="75" customWidth="1"/>
    <col min="15644" max="15647" width="8.88671875" style="75"/>
    <col min="15648" max="15648" width="15.88671875" style="75" customWidth="1"/>
    <col min="15649" max="15872" width="8.88671875" style="75"/>
    <col min="15873" max="15874" width="2.88671875" style="75" customWidth="1"/>
    <col min="15875" max="15887" width="8.44140625" style="75" customWidth="1"/>
    <col min="15888" max="15892" width="8.88671875" style="75"/>
    <col min="15893" max="15893" width="12.88671875" style="75" customWidth="1"/>
    <col min="15894" max="15896" width="8.88671875" style="75"/>
    <col min="15897" max="15897" width="12.44140625" style="75" bestFit="1" customWidth="1"/>
    <col min="15898" max="15898" width="8.88671875" style="75"/>
    <col min="15899" max="15899" width="10.33203125" style="75" customWidth="1"/>
    <col min="15900" max="15903" width="8.88671875" style="75"/>
    <col min="15904" max="15904" width="15.88671875" style="75" customWidth="1"/>
    <col min="15905" max="16128" width="8.88671875" style="75"/>
    <col min="16129" max="16130" width="2.88671875" style="75" customWidth="1"/>
    <col min="16131" max="16143" width="8.44140625" style="75" customWidth="1"/>
    <col min="16144" max="16148" width="8.88671875" style="75"/>
    <col min="16149" max="16149" width="12.88671875" style="75" customWidth="1"/>
    <col min="16150" max="16152" width="8.88671875" style="75"/>
    <col min="16153" max="16153" width="12.44140625" style="75" bestFit="1" customWidth="1"/>
    <col min="16154" max="16154" width="8.88671875" style="75"/>
    <col min="16155" max="16155" width="10.33203125" style="75" customWidth="1"/>
    <col min="16156" max="16159" width="8.88671875" style="75"/>
    <col min="16160" max="16160" width="15.88671875" style="75" customWidth="1"/>
    <col min="16161" max="16384" width="8.88671875" style="75"/>
  </cols>
  <sheetData>
    <row r="1" spans="1:42" ht="13.2">
      <c r="A1" s="200" t="s">
        <v>284</v>
      </c>
      <c r="B1" s="200"/>
      <c r="C1" s="200"/>
      <c r="D1" s="73"/>
      <c r="E1" s="74"/>
      <c r="F1" s="73"/>
      <c r="G1" s="74"/>
      <c r="H1" s="74"/>
      <c r="I1" s="74"/>
      <c r="J1" s="74"/>
      <c r="K1" s="73"/>
      <c r="L1" s="74"/>
      <c r="M1" s="73"/>
      <c r="N1" s="196"/>
      <c r="O1" s="196"/>
      <c r="P1" s="196"/>
      <c r="Q1" s="196"/>
      <c r="S1" s="196"/>
      <c r="T1" s="196"/>
      <c r="U1" s="196"/>
      <c r="V1" s="196"/>
      <c r="W1" s="196"/>
      <c r="X1" s="196"/>
      <c r="Y1" s="196"/>
      <c r="Z1" s="196"/>
      <c r="AA1" s="196"/>
      <c r="AB1" s="196"/>
      <c r="AE1" s="196"/>
      <c r="AF1" s="196"/>
      <c r="AG1" s="196"/>
      <c r="AH1" s="196"/>
      <c r="AI1" s="196"/>
      <c r="AJ1" s="196"/>
      <c r="AK1" s="196"/>
      <c r="AL1" s="196"/>
      <c r="AM1" s="196"/>
      <c r="AN1" s="196"/>
      <c r="AO1" s="196"/>
      <c r="AP1" s="196"/>
    </row>
    <row r="2" spans="1:42" ht="19.2">
      <c r="B2" s="76"/>
      <c r="C2" s="77" t="s">
        <v>182</v>
      </c>
      <c r="D2" s="78"/>
      <c r="F2" s="78"/>
      <c r="J2" s="79" t="s">
        <v>27</v>
      </c>
      <c r="K2" s="201" t="s">
        <v>232</v>
      </c>
      <c r="L2" s="201"/>
      <c r="M2" s="201"/>
      <c r="S2" s="196"/>
      <c r="T2" s="196"/>
      <c r="U2" s="196"/>
      <c r="V2" s="196"/>
      <c r="W2" s="196"/>
      <c r="X2" s="196"/>
      <c r="Y2" s="196"/>
      <c r="Z2" s="196"/>
      <c r="AA2" s="196"/>
      <c r="AB2" s="196"/>
      <c r="AE2" s="196"/>
      <c r="AF2" s="196"/>
      <c r="AG2" s="196"/>
      <c r="AH2" s="196"/>
      <c r="AI2" s="196"/>
      <c r="AJ2" s="196"/>
      <c r="AK2" s="196"/>
      <c r="AL2" s="196"/>
      <c r="AM2" s="196"/>
      <c r="AN2" s="196"/>
    </row>
    <row r="3" spans="1:42" ht="12" customHeight="1">
      <c r="B3" s="76"/>
      <c r="D3" s="184"/>
      <c r="E3" s="184"/>
      <c r="F3" s="184"/>
      <c r="G3" s="184"/>
      <c r="H3" s="184"/>
      <c r="K3" s="78"/>
      <c r="M3" s="78"/>
      <c r="S3" s="196"/>
      <c r="T3" s="196"/>
      <c r="U3" s="196"/>
      <c r="V3" s="196"/>
      <c r="W3" s="196"/>
      <c r="X3" s="196"/>
      <c r="Y3" s="196"/>
      <c r="Z3" s="196"/>
      <c r="AA3" s="196"/>
      <c r="AB3" s="196"/>
      <c r="AE3" s="196"/>
      <c r="AF3" s="196"/>
      <c r="AG3" s="196"/>
      <c r="AH3" s="196"/>
      <c r="AI3" s="196"/>
      <c r="AJ3" s="196"/>
      <c r="AK3" s="196"/>
      <c r="AL3" s="196"/>
      <c r="AM3" s="196"/>
      <c r="AN3" s="196"/>
    </row>
    <row r="4" spans="1:42" ht="13.2">
      <c r="A4" s="196"/>
      <c r="B4" s="71"/>
      <c r="C4" s="184" t="s">
        <v>283</v>
      </c>
      <c r="D4" s="184"/>
      <c r="E4" s="184"/>
      <c r="F4" s="184"/>
      <c r="G4" s="184"/>
      <c r="H4" s="74"/>
      <c r="I4" s="74"/>
      <c r="J4" s="74"/>
      <c r="K4" s="73"/>
      <c r="L4" s="80" t="s">
        <v>28</v>
      </c>
      <c r="M4" s="81"/>
      <c r="N4" s="80"/>
      <c r="O4" s="196"/>
      <c r="P4" s="196"/>
      <c r="Q4" s="196"/>
      <c r="S4" s="196"/>
      <c r="T4" s="196"/>
      <c r="U4" s="196"/>
      <c r="V4" s="196"/>
      <c r="W4" s="196"/>
      <c r="X4" s="82"/>
      <c r="Y4" s="83"/>
      <c r="Z4" s="84"/>
      <c r="AA4" s="85"/>
      <c r="AB4" s="82"/>
      <c r="AD4" s="196"/>
      <c r="AE4" s="196"/>
      <c r="AF4" s="196"/>
      <c r="AG4" s="196"/>
      <c r="AH4" s="196"/>
      <c r="AI4" s="196"/>
      <c r="AJ4" s="196"/>
      <c r="AK4" s="196"/>
      <c r="AL4" s="196"/>
      <c r="AM4" s="196"/>
      <c r="AN4" s="196"/>
      <c r="AO4" s="196"/>
      <c r="AP4" s="196"/>
    </row>
    <row r="5" spans="1:42" ht="16.8" thickBot="1">
      <c r="A5" s="196"/>
      <c r="B5" s="71"/>
      <c r="C5" s="196"/>
      <c r="D5" s="73"/>
      <c r="E5" s="74"/>
      <c r="F5" s="73"/>
      <c r="G5" s="74"/>
      <c r="H5" s="74"/>
      <c r="I5" s="74"/>
      <c r="J5" s="74"/>
      <c r="K5" s="73"/>
      <c r="L5" s="86"/>
      <c r="M5" s="87"/>
      <c r="N5" s="86"/>
      <c r="O5" s="196"/>
      <c r="P5" s="196"/>
      <c r="Q5" s="196"/>
      <c r="S5" s="88" t="s">
        <v>183</v>
      </c>
      <c r="T5" s="83"/>
      <c r="U5" s="196"/>
      <c r="V5" s="196"/>
      <c r="W5" s="196"/>
      <c r="X5" s="82"/>
      <c r="Y5" s="83"/>
      <c r="Z5" s="202">
        <v>50000000</v>
      </c>
      <c r="AA5" s="203"/>
      <c r="AB5" s="206" t="s">
        <v>9</v>
      </c>
      <c r="AD5" s="196"/>
      <c r="AE5" s="196"/>
      <c r="AF5" s="196"/>
      <c r="AG5" s="196"/>
      <c r="AH5" s="196"/>
      <c r="AI5" s="196"/>
      <c r="AJ5" s="196"/>
      <c r="AK5" s="196"/>
      <c r="AL5" s="196"/>
      <c r="AM5" s="196"/>
      <c r="AN5" s="196"/>
      <c r="AO5" s="196"/>
      <c r="AP5" s="196"/>
    </row>
    <row r="6" spans="1:42" ht="16.8" thickBot="1">
      <c r="A6" s="196"/>
      <c r="B6" s="89" t="s">
        <v>184</v>
      </c>
      <c r="C6" s="196"/>
      <c r="D6" s="73"/>
      <c r="E6" s="74"/>
      <c r="F6" s="73"/>
      <c r="G6" s="74"/>
      <c r="H6" s="186"/>
      <c r="I6" s="188">
        <v>2021</v>
      </c>
      <c r="J6" s="90" t="s">
        <v>185</v>
      </c>
      <c r="K6" s="91">
        <v>7</v>
      </c>
      <c r="L6" s="90" t="s">
        <v>186</v>
      </c>
      <c r="M6" s="91">
        <v>20</v>
      </c>
      <c r="N6" s="92" t="s">
        <v>187</v>
      </c>
      <c r="O6" s="196"/>
      <c r="P6" s="93"/>
      <c r="Q6" s="196"/>
      <c r="R6" s="75" t="s">
        <v>313</v>
      </c>
      <c r="S6" s="208" t="s">
        <v>314</v>
      </c>
      <c r="T6" s="208"/>
      <c r="U6" s="208"/>
      <c r="V6" s="208"/>
      <c r="W6" s="208"/>
      <c r="X6" s="208"/>
      <c r="Y6" s="208"/>
      <c r="Z6" s="204"/>
      <c r="AA6" s="205"/>
      <c r="AB6" s="207"/>
      <c r="AD6" s="196"/>
      <c r="AE6" s="196"/>
      <c r="AF6" s="196"/>
      <c r="AG6" s="196"/>
      <c r="AH6" s="196"/>
      <c r="AI6" s="196"/>
      <c r="AJ6" s="196"/>
      <c r="AK6" s="196"/>
      <c r="AL6" s="196"/>
      <c r="AM6" s="196"/>
      <c r="AN6" s="196"/>
      <c r="AO6" s="94"/>
      <c r="AP6" s="196"/>
    </row>
    <row r="7" spans="1:42" ht="13.2">
      <c r="A7" s="196"/>
      <c r="B7" s="71"/>
      <c r="C7" s="72"/>
      <c r="D7" s="73"/>
      <c r="E7" s="74"/>
      <c r="F7" s="73"/>
      <c r="G7" s="74"/>
      <c r="M7" s="87"/>
      <c r="N7" s="86"/>
      <c r="O7" s="196"/>
      <c r="P7" s="196"/>
      <c r="Q7" s="196"/>
      <c r="S7" s="208"/>
      <c r="T7" s="208"/>
      <c r="U7" s="208"/>
      <c r="V7" s="208"/>
      <c r="W7" s="208"/>
      <c r="X7" s="208"/>
      <c r="Y7" s="208"/>
      <c r="Z7" s="209" t="s">
        <v>233</v>
      </c>
      <c r="AA7" s="210"/>
      <c r="AB7" s="210"/>
      <c r="AC7" s="196"/>
      <c r="AK7" s="196"/>
      <c r="AL7" s="196"/>
      <c r="AM7" s="196"/>
      <c r="AN7" s="196"/>
      <c r="AO7" s="196"/>
      <c r="AP7" s="196"/>
    </row>
    <row r="8" spans="1:42" ht="16.2">
      <c r="A8" s="196"/>
      <c r="B8" s="71"/>
      <c r="C8" s="196"/>
      <c r="D8" s="73"/>
      <c r="E8" s="74"/>
      <c r="F8" s="73"/>
      <c r="G8" s="74"/>
      <c r="H8" s="74"/>
      <c r="I8" s="74"/>
      <c r="J8" s="74"/>
      <c r="K8" s="73"/>
      <c r="L8" s="86"/>
      <c r="M8" s="87"/>
      <c r="N8" s="86"/>
      <c r="O8" s="196"/>
      <c r="P8" s="196"/>
      <c r="Q8" s="196"/>
      <c r="S8" s="95" t="s">
        <v>234</v>
      </c>
      <c r="T8" s="196"/>
      <c r="U8" s="196"/>
      <c r="V8" s="196"/>
      <c r="W8" s="196"/>
      <c r="X8" s="196"/>
      <c r="Y8" s="196"/>
      <c r="Z8" s="211"/>
      <c r="AA8" s="211"/>
      <c r="AB8" s="211"/>
      <c r="AC8" s="196"/>
      <c r="AK8" s="196"/>
      <c r="AL8" s="196"/>
      <c r="AM8" s="196"/>
      <c r="AN8" s="196"/>
      <c r="AO8" s="196"/>
      <c r="AP8" s="196"/>
    </row>
    <row r="9" spans="1:42" ht="13.2">
      <c r="A9" s="196"/>
      <c r="B9" s="71"/>
      <c r="C9" s="196"/>
      <c r="D9" s="73"/>
      <c r="E9" s="74"/>
      <c r="F9" s="73"/>
      <c r="G9" s="74"/>
      <c r="H9" s="74"/>
      <c r="I9" s="74"/>
      <c r="J9" s="74"/>
      <c r="K9" s="73"/>
      <c r="L9" s="86"/>
      <c r="M9" s="87"/>
      <c r="N9" s="86"/>
      <c r="O9" s="196"/>
      <c r="P9" s="196"/>
      <c r="Q9" s="196"/>
      <c r="S9" s="212" t="s">
        <v>30</v>
      </c>
      <c r="T9" s="212"/>
      <c r="U9" s="212"/>
      <c r="V9" s="212"/>
      <c r="W9" s="212"/>
      <c r="X9" s="212"/>
      <c r="Y9" s="212"/>
      <c r="Z9" s="212"/>
      <c r="AA9" s="212"/>
      <c r="AB9" s="212"/>
      <c r="AC9" s="196"/>
      <c r="AK9" s="196"/>
      <c r="AL9" s="196"/>
      <c r="AM9" s="196"/>
      <c r="AN9" s="196"/>
      <c r="AO9" s="196"/>
      <c r="AP9" s="196"/>
    </row>
    <row r="10" spans="1:42" ht="16.2">
      <c r="A10" s="196"/>
      <c r="B10" s="89" t="s">
        <v>188</v>
      </c>
      <c r="C10" s="196"/>
      <c r="D10" s="73"/>
      <c r="E10" s="74"/>
      <c r="F10" s="73"/>
      <c r="G10" s="74"/>
      <c r="H10" s="74"/>
      <c r="I10" s="74"/>
      <c r="J10" s="74"/>
      <c r="K10" s="73"/>
      <c r="L10" s="74"/>
      <c r="M10" s="73"/>
      <c r="N10" s="196"/>
      <c r="O10" s="196"/>
      <c r="P10" s="196"/>
      <c r="Q10" s="196"/>
      <c r="S10" s="213" t="s">
        <v>189</v>
      </c>
      <c r="T10" s="214"/>
      <c r="U10" s="217" t="s">
        <v>235</v>
      </c>
      <c r="V10" s="218"/>
      <c r="W10" s="218"/>
      <c r="X10" s="219"/>
      <c r="Y10" s="222" t="s">
        <v>31</v>
      </c>
      <c r="Z10" s="214"/>
      <c r="AA10" s="223">
        <v>2000</v>
      </c>
      <c r="AB10" s="206" t="s">
        <v>8</v>
      </c>
      <c r="AK10" s="196"/>
      <c r="AL10" s="196"/>
      <c r="AM10" s="196"/>
      <c r="AN10" s="196"/>
      <c r="AO10" s="196"/>
      <c r="AP10" s="196"/>
    </row>
    <row r="11" spans="1:42" ht="13.2">
      <c r="A11" s="196"/>
      <c r="B11" s="71"/>
      <c r="C11" s="72"/>
      <c r="D11" s="96"/>
      <c r="E11" s="96"/>
      <c r="F11" s="96"/>
      <c r="G11" s="96"/>
      <c r="H11" s="96"/>
      <c r="I11" s="96"/>
      <c r="J11" s="74"/>
      <c r="K11" s="73"/>
      <c r="L11" s="74"/>
      <c r="M11" s="78"/>
      <c r="N11" s="196"/>
      <c r="O11" s="73" t="s">
        <v>29</v>
      </c>
      <c r="P11" s="196"/>
      <c r="Q11" s="196"/>
      <c r="S11" s="215"/>
      <c r="T11" s="216"/>
      <c r="U11" s="220"/>
      <c r="V11" s="201"/>
      <c r="W11" s="201"/>
      <c r="X11" s="221"/>
      <c r="Y11" s="215"/>
      <c r="Z11" s="216"/>
      <c r="AA11" s="224"/>
      <c r="AB11" s="207"/>
      <c r="AK11" s="196"/>
      <c r="AL11" s="196"/>
      <c r="AM11" s="196"/>
      <c r="AN11" s="196"/>
      <c r="AO11" s="196"/>
      <c r="AP11" s="196"/>
    </row>
    <row r="12" spans="1:42" ht="15" customHeight="1">
      <c r="A12" s="196"/>
      <c r="B12" s="71"/>
      <c r="C12" s="97"/>
      <c r="D12" s="98" t="s">
        <v>190</v>
      </c>
      <c r="E12" s="98"/>
      <c r="F12" s="98" t="s">
        <v>191</v>
      </c>
      <c r="G12" s="98"/>
      <c r="H12" s="98" t="s">
        <v>192</v>
      </c>
      <c r="I12" s="99"/>
      <c r="J12" s="98"/>
      <c r="K12" s="98" t="s">
        <v>190</v>
      </c>
      <c r="L12" s="98"/>
      <c r="M12" s="98" t="s">
        <v>191</v>
      </c>
      <c r="N12" s="97"/>
      <c r="O12" s="97" t="s">
        <v>192</v>
      </c>
      <c r="P12" s="196"/>
      <c r="Q12" s="196"/>
      <c r="S12" s="100"/>
      <c r="T12" s="100"/>
      <c r="U12" s="100"/>
      <c r="V12" s="100"/>
      <c r="W12" s="100"/>
      <c r="X12" s="101"/>
      <c r="Y12" s="101"/>
      <c r="Z12" s="87"/>
      <c r="AK12" s="196"/>
      <c r="AL12" s="196"/>
      <c r="AM12" s="196"/>
      <c r="AN12" s="196"/>
      <c r="AO12" s="196"/>
      <c r="AP12" s="196"/>
    </row>
    <row r="13" spans="1:42" ht="20.25" customHeight="1" thickBot="1">
      <c r="A13" s="196"/>
      <c r="B13" s="71"/>
      <c r="C13" s="102">
        <v>1</v>
      </c>
      <c r="D13" s="103">
        <v>1500000</v>
      </c>
      <c r="E13" s="98" t="s">
        <v>236</v>
      </c>
      <c r="F13" s="103">
        <v>1000000</v>
      </c>
      <c r="G13" s="98" t="s">
        <v>237</v>
      </c>
      <c r="H13" s="98">
        <f t="shared" ref="H13:H42" si="0">D13-F13</f>
        <v>500000</v>
      </c>
      <c r="I13" s="99"/>
      <c r="J13" s="102">
        <v>31</v>
      </c>
      <c r="K13" s="103">
        <v>1500000</v>
      </c>
      <c r="L13" s="98" t="s">
        <v>236</v>
      </c>
      <c r="M13" s="103">
        <v>1000000</v>
      </c>
      <c r="N13" s="97" t="s">
        <v>238</v>
      </c>
      <c r="O13" s="98">
        <f>K13-M13</f>
        <v>500000</v>
      </c>
      <c r="P13" s="196"/>
      <c r="Q13" s="196"/>
      <c r="U13" s="225" t="s">
        <v>32</v>
      </c>
      <c r="V13" s="225"/>
      <c r="W13" s="225"/>
      <c r="X13" s="213" t="s">
        <v>107</v>
      </c>
      <c r="Y13" s="226"/>
      <c r="Z13" s="225" t="s">
        <v>108</v>
      </c>
      <c r="AA13" s="225"/>
      <c r="AK13" s="196"/>
      <c r="AL13" s="196"/>
      <c r="AM13" s="196"/>
      <c r="AN13" s="196"/>
      <c r="AO13" s="196"/>
      <c r="AP13" s="196"/>
    </row>
    <row r="14" spans="1:42" ht="20.25" customHeight="1">
      <c r="A14" s="196"/>
      <c r="B14" s="71"/>
      <c r="C14" s="102">
        <v>2</v>
      </c>
      <c r="D14" s="103">
        <v>1500000</v>
      </c>
      <c r="E14" s="98" t="s">
        <v>236</v>
      </c>
      <c r="F14" s="103">
        <v>1000000</v>
      </c>
      <c r="G14" s="98" t="s">
        <v>237</v>
      </c>
      <c r="H14" s="98">
        <f t="shared" si="0"/>
        <v>500000</v>
      </c>
      <c r="I14" s="99"/>
      <c r="J14" s="102">
        <v>32</v>
      </c>
      <c r="K14" s="103">
        <v>1500000</v>
      </c>
      <c r="L14" s="98" t="s">
        <v>236</v>
      </c>
      <c r="M14" s="103">
        <v>1000000</v>
      </c>
      <c r="N14" s="97" t="s">
        <v>238</v>
      </c>
      <c r="O14" s="98">
        <f t="shared" ref="O14:O42" si="1">K14-M14</f>
        <v>500000</v>
      </c>
      <c r="P14" s="196"/>
      <c r="Q14" s="196"/>
      <c r="S14" s="227" t="s">
        <v>193</v>
      </c>
      <c r="T14" s="228"/>
      <c r="U14" s="166" t="s">
        <v>239</v>
      </c>
      <c r="V14" s="167"/>
      <c r="W14" s="168"/>
      <c r="X14" s="233">
        <v>4400</v>
      </c>
      <c r="Y14" s="234"/>
      <c r="Z14" s="237">
        <f>ROUNDDOWN($AA$10/$X$23*X14,2)</f>
        <v>1629.62</v>
      </c>
      <c r="AA14" s="238"/>
      <c r="AK14" s="196"/>
      <c r="AL14" s="196"/>
      <c r="AM14" s="196"/>
      <c r="AN14" s="196"/>
      <c r="AO14" s="196"/>
      <c r="AP14" s="196"/>
    </row>
    <row r="15" spans="1:42" ht="20.25" customHeight="1">
      <c r="A15" s="196"/>
      <c r="B15" s="71"/>
      <c r="C15" s="102">
        <v>3</v>
      </c>
      <c r="D15" s="103">
        <v>1500000</v>
      </c>
      <c r="E15" s="98" t="s">
        <v>236</v>
      </c>
      <c r="F15" s="103">
        <v>1000000</v>
      </c>
      <c r="G15" s="98" t="s">
        <v>237</v>
      </c>
      <c r="H15" s="98">
        <f t="shared" si="0"/>
        <v>500000</v>
      </c>
      <c r="I15" s="99"/>
      <c r="J15" s="102">
        <v>33</v>
      </c>
      <c r="K15" s="103">
        <v>1500000</v>
      </c>
      <c r="L15" s="98" t="s">
        <v>236</v>
      </c>
      <c r="M15" s="103">
        <v>1000000</v>
      </c>
      <c r="N15" s="97" t="s">
        <v>238</v>
      </c>
      <c r="O15" s="98">
        <f t="shared" si="1"/>
        <v>500000</v>
      </c>
      <c r="P15" s="196"/>
      <c r="Q15" s="196"/>
      <c r="S15" s="229"/>
      <c r="T15" s="230"/>
      <c r="U15" s="241" t="s">
        <v>328</v>
      </c>
      <c r="V15" s="242"/>
      <c r="W15" s="243"/>
      <c r="X15" s="235"/>
      <c r="Y15" s="236"/>
      <c r="Z15" s="239"/>
      <c r="AA15" s="240"/>
      <c r="AB15" s="75" t="s">
        <v>240</v>
      </c>
      <c r="AK15" s="196"/>
      <c r="AL15" s="196"/>
      <c r="AM15" s="196"/>
      <c r="AN15" s="196"/>
      <c r="AO15" s="196"/>
      <c r="AP15" s="196"/>
    </row>
    <row r="16" spans="1:42" ht="20.25" customHeight="1">
      <c r="A16" s="196"/>
      <c r="B16" s="71"/>
      <c r="C16" s="102">
        <v>4</v>
      </c>
      <c r="D16" s="103">
        <v>1500000</v>
      </c>
      <c r="E16" s="98" t="s">
        <v>236</v>
      </c>
      <c r="F16" s="103">
        <v>1000000</v>
      </c>
      <c r="G16" s="98" t="s">
        <v>237</v>
      </c>
      <c r="H16" s="98">
        <f t="shared" si="0"/>
        <v>500000</v>
      </c>
      <c r="I16" s="99"/>
      <c r="J16" s="102">
        <v>34</v>
      </c>
      <c r="K16" s="103">
        <v>1500000</v>
      </c>
      <c r="L16" s="98" t="s">
        <v>236</v>
      </c>
      <c r="M16" s="103">
        <v>1000000</v>
      </c>
      <c r="N16" s="97" t="s">
        <v>238</v>
      </c>
      <c r="O16" s="98">
        <f t="shared" si="1"/>
        <v>500000</v>
      </c>
      <c r="P16" s="196"/>
      <c r="Q16" s="196"/>
      <c r="S16" s="229"/>
      <c r="T16" s="230"/>
      <c r="U16" s="244"/>
      <c r="V16" s="245"/>
      <c r="W16" s="246"/>
      <c r="X16" s="235"/>
      <c r="Y16" s="236"/>
      <c r="Z16" s="239"/>
      <c r="AA16" s="240"/>
      <c r="AK16" s="196"/>
      <c r="AL16" s="196"/>
      <c r="AM16" s="196"/>
      <c r="AN16" s="196"/>
      <c r="AO16" s="196"/>
      <c r="AP16" s="196"/>
    </row>
    <row r="17" spans="1:42" ht="20.25" customHeight="1">
      <c r="A17" s="196"/>
      <c r="B17" s="71"/>
      <c r="C17" s="102">
        <v>5</v>
      </c>
      <c r="D17" s="103">
        <v>1500000</v>
      </c>
      <c r="E17" s="98" t="s">
        <v>236</v>
      </c>
      <c r="F17" s="103">
        <v>1000000</v>
      </c>
      <c r="G17" s="98" t="s">
        <v>237</v>
      </c>
      <c r="H17" s="98">
        <f t="shared" si="0"/>
        <v>500000</v>
      </c>
      <c r="I17" s="99"/>
      <c r="J17" s="102">
        <v>35</v>
      </c>
      <c r="K17" s="103">
        <v>1500000</v>
      </c>
      <c r="L17" s="98" t="s">
        <v>236</v>
      </c>
      <c r="M17" s="103">
        <v>1000000</v>
      </c>
      <c r="N17" s="97" t="s">
        <v>238</v>
      </c>
      <c r="O17" s="98">
        <f t="shared" si="1"/>
        <v>500000</v>
      </c>
      <c r="P17" s="196"/>
      <c r="Q17" s="196"/>
      <c r="S17" s="229"/>
      <c r="T17" s="230"/>
      <c r="U17" s="169" t="s">
        <v>228</v>
      </c>
      <c r="V17" s="170"/>
      <c r="W17" s="171"/>
      <c r="X17" s="247">
        <v>500</v>
      </c>
      <c r="Y17" s="248"/>
      <c r="Z17" s="251">
        <f>Z20-Z14</f>
        <v>185.19000000000005</v>
      </c>
      <c r="AA17" s="252"/>
      <c r="AK17" s="196"/>
      <c r="AL17" s="196"/>
      <c r="AM17" s="196"/>
      <c r="AN17" s="196"/>
      <c r="AO17" s="196"/>
      <c r="AP17" s="196"/>
    </row>
    <row r="18" spans="1:42" ht="20.25" customHeight="1">
      <c r="A18" s="196"/>
      <c r="B18" s="71"/>
      <c r="C18" s="102">
        <v>6</v>
      </c>
      <c r="D18" s="103">
        <v>1500000</v>
      </c>
      <c r="E18" s="98" t="s">
        <v>236</v>
      </c>
      <c r="F18" s="103">
        <v>1000000</v>
      </c>
      <c r="G18" s="98" t="s">
        <v>237</v>
      </c>
      <c r="H18" s="98">
        <f t="shared" si="0"/>
        <v>500000</v>
      </c>
      <c r="I18" s="99"/>
      <c r="J18" s="102">
        <v>36</v>
      </c>
      <c r="K18" s="103">
        <v>1500000</v>
      </c>
      <c r="L18" s="98" t="s">
        <v>236</v>
      </c>
      <c r="M18" s="103">
        <v>1000000</v>
      </c>
      <c r="N18" s="97" t="s">
        <v>238</v>
      </c>
      <c r="O18" s="98">
        <f t="shared" si="1"/>
        <v>500000</v>
      </c>
      <c r="P18" s="196"/>
      <c r="Q18" s="196"/>
      <c r="S18" s="229"/>
      <c r="T18" s="230"/>
      <c r="U18" s="255" t="s">
        <v>241</v>
      </c>
      <c r="V18" s="256"/>
      <c r="W18" s="257"/>
      <c r="X18" s="235"/>
      <c r="Y18" s="236"/>
      <c r="Z18" s="239"/>
      <c r="AA18" s="240"/>
      <c r="AB18" s="75" t="s">
        <v>242</v>
      </c>
      <c r="AK18" s="196"/>
      <c r="AL18" s="196"/>
      <c r="AM18" s="196"/>
      <c r="AN18" s="196"/>
      <c r="AO18" s="196"/>
      <c r="AP18" s="196"/>
    </row>
    <row r="19" spans="1:42" ht="20.25" customHeight="1">
      <c r="A19" s="196"/>
      <c r="B19" s="71"/>
      <c r="C19" s="102">
        <v>7</v>
      </c>
      <c r="D19" s="103">
        <v>1500000</v>
      </c>
      <c r="E19" s="98" t="s">
        <v>236</v>
      </c>
      <c r="F19" s="103">
        <v>1000000</v>
      </c>
      <c r="G19" s="98" t="s">
        <v>237</v>
      </c>
      <c r="H19" s="98">
        <f t="shared" si="0"/>
        <v>500000</v>
      </c>
      <c r="I19" s="99"/>
      <c r="J19" s="102">
        <v>37</v>
      </c>
      <c r="K19" s="103">
        <v>1500000</v>
      </c>
      <c r="L19" s="98" t="s">
        <v>236</v>
      </c>
      <c r="M19" s="103">
        <v>1000000</v>
      </c>
      <c r="N19" s="97" t="s">
        <v>238</v>
      </c>
      <c r="O19" s="98">
        <f t="shared" si="1"/>
        <v>500000</v>
      </c>
      <c r="P19" s="196"/>
      <c r="Q19" s="196"/>
      <c r="S19" s="229"/>
      <c r="T19" s="230"/>
      <c r="U19" s="258"/>
      <c r="V19" s="259"/>
      <c r="W19" s="260"/>
      <c r="X19" s="249"/>
      <c r="Y19" s="250"/>
      <c r="Z19" s="253"/>
      <c r="AA19" s="254"/>
      <c r="AB19" s="172"/>
      <c r="AC19" s="162"/>
      <c r="AD19" s="162"/>
      <c r="AK19" s="196"/>
      <c r="AL19" s="196"/>
      <c r="AM19" s="196"/>
      <c r="AN19" s="196"/>
      <c r="AO19" s="196"/>
      <c r="AP19" s="196"/>
    </row>
    <row r="20" spans="1:42" ht="20.25" customHeight="1" thickBot="1">
      <c r="A20" s="196"/>
      <c r="B20" s="71"/>
      <c r="C20" s="102">
        <v>8</v>
      </c>
      <c r="D20" s="103">
        <v>1500000</v>
      </c>
      <c r="E20" s="98" t="s">
        <v>236</v>
      </c>
      <c r="F20" s="103">
        <v>1000000</v>
      </c>
      <c r="G20" s="98" t="s">
        <v>237</v>
      </c>
      <c r="H20" s="98">
        <f t="shared" si="0"/>
        <v>500000</v>
      </c>
      <c r="I20" s="99"/>
      <c r="J20" s="102">
        <v>38</v>
      </c>
      <c r="K20" s="103">
        <v>1500000</v>
      </c>
      <c r="L20" s="98" t="s">
        <v>236</v>
      </c>
      <c r="M20" s="103">
        <v>1000000</v>
      </c>
      <c r="N20" s="97" t="s">
        <v>238</v>
      </c>
      <c r="O20" s="98">
        <f t="shared" si="1"/>
        <v>500000</v>
      </c>
      <c r="P20" s="196"/>
      <c r="Q20" s="196"/>
      <c r="S20" s="231"/>
      <c r="T20" s="232"/>
      <c r="U20" s="261" t="s">
        <v>229</v>
      </c>
      <c r="V20" s="262"/>
      <c r="W20" s="263"/>
      <c r="X20" s="264">
        <f>SUM(X14:Y19)</f>
        <v>4900</v>
      </c>
      <c r="Y20" s="265"/>
      <c r="Z20" s="266">
        <f>IF(X21=0,AA10,ROUNDDOWN(AA10*SUM(X14:Y19)/X23,2))</f>
        <v>1814.81</v>
      </c>
      <c r="AA20" s="267"/>
      <c r="AB20" s="161" t="s">
        <v>243</v>
      </c>
      <c r="AC20" s="162"/>
      <c r="AD20" s="162"/>
      <c r="AK20" s="196"/>
      <c r="AL20" s="196"/>
      <c r="AM20" s="196"/>
      <c r="AN20" s="196"/>
      <c r="AO20" s="196"/>
      <c r="AP20" s="196"/>
    </row>
    <row r="21" spans="1:42" ht="20.25" customHeight="1">
      <c r="A21" s="196"/>
      <c r="B21" s="71"/>
      <c r="C21" s="102">
        <v>9</v>
      </c>
      <c r="D21" s="103">
        <v>1500000</v>
      </c>
      <c r="E21" s="98" t="s">
        <v>236</v>
      </c>
      <c r="F21" s="103">
        <v>1000000</v>
      </c>
      <c r="G21" s="98" t="s">
        <v>237</v>
      </c>
      <c r="H21" s="98">
        <f t="shared" si="0"/>
        <v>500000</v>
      </c>
      <c r="I21" s="99"/>
      <c r="J21" s="102">
        <v>39</v>
      </c>
      <c r="K21" s="103">
        <v>1500000</v>
      </c>
      <c r="L21" s="98" t="s">
        <v>236</v>
      </c>
      <c r="M21" s="103">
        <v>1000000</v>
      </c>
      <c r="N21" s="97" t="s">
        <v>238</v>
      </c>
      <c r="O21" s="98">
        <f t="shared" si="1"/>
        <v>500000</v>
      </c>
      <c r="P21" s="196"/>
      <c r="Q21" s="196"/>
      <c r="S21" s="268" t="s">
        <v>194</v>
      </c>
      <c r="T21" s="269"/>
      <c r="U21" s="272" t="s">
        <v>195</v>
      </c>
      <c r="V21" s="273"/>
      <c r="W21" s="274"/>
      <c r="X21" s="235">
        <v>500</v>
      </c>
      <c r="Y21" s="236"/>
      <c r="Z21" s="239">
        <f>Z23-Z14-Z17</f>
        <v>185.19000000000005</v>
      </c>
      <c r="AA21" s="278"/>
      <c r="AB21" s="163" t="s">
        <v>244</v>
      </c>
      <c r="AC21" s="162"/>
      <c r="AD21" s="162"/>
      <c r="AK21" s="196"/>
      <c r="AL21" s="196"/>
      <c r="AM21" s="196"/>
      <c r="AN21" s="196"/>
      <c r="AO21" s="196"/>
      <c r="AP21" s="196"/>
    </row>
    <row r="22" spans="1:42" ht="20.25" customHeight="1">
      <c r="A22" s="196"/>
      <c r="B22" s="71"/>
      <c r="C22" s="102">
        <v>10</v>
      </c>
      <c r="D22" s="103">
        <v>1500000</v>
      </c>
      <c r="E22" s="98" t="s">
        <v>236</v>
      </c>
      <c r="F22" s="103">
        <v>1000000</v>
      </c>
      <c r="G22" s="98" t="s">
        <v>237</v>
      </c>
      <c r="H22" s="98">
        <f t="shared" si="0"/>
        <v>500000</v>
      </c>
      <c r="I22" s="99"/>
      <c r="J22" s="102">
        <v>40</v>
      </c>
      <c r="K22" s="103">
        <v>1500000</v>
      </c>
      <c r="L22" s="98" t="s">
        <v>236</v>
      </c>
      <c r="M22" s="103">
        <v>1000000</v>
      </c>
      <c r="N22" s="97" t="s">
        <v>238</v>
      </c>
      <c r="O22" s="98">
        <f t="shared" si="1"/>
        <v>500000</v>
      </c>
      <c r="P22" s="196"/>
      <c r="Q22" s="196"/>
      <c r="S22" s="270"/>
      <c r="T22" s="271"/>
      <c r="U22" s="275"/>
      <c r="V22" s="276"/>
      <c r="W22" s="277"/>
      <c r="X22" s="249"/>
      <c r="Y22" s="250"/>
      <c r="Z22" s="253"/>
      <c r="AA22" s="279"/>
      <c r="AK22" s="196"/>
      <c r="AL22" s="196"/>
      <c r="AM22" s="196"/>
      <c r="AN22" s="196"/>
      <c r="AO22" s="196"/>
      <c r="AP22" s="196"/>
    </row>
    <row r="23" spans="1:42" ht="20.25" customHeight="1">
      <c r="A23" s="196"/>
      <c r="B23" s="71"/>
      <c r="C23" s="102">
        <v>11</v>
      </c>
      <c r="D23" s="103">
        <v>1500000</v>
      </c>
      <c r="E23" s="98" t="s">
        <v>236</v>
      </c>
      <c r="F23" s="103">
        <v>1000000</v>
      </c>
      <c r="G23" s="98" t="s">
        <v>237</v>
      </c>
      <c r="H23" s="98">
        <f t="shared" si="0"/>
        <v>500000</v>
      </c>
      <c r="I23" s="99"/>
      <c r="J23" s="102">
        <v>41</v>
      </c>
      <c r="K23" s="103">
        <v>1500000</v>
      </c>
      <c r="L23" s="98" t="s">
        <v>236</v>
      </c>
      <c r="M23" s="103">
        <v>1000000</v>
      </c>
      <c r="N23" s="97" t="s">
        <v>238</v>
      </c>
      <c r="O23" s="98">
        <f t="shared" si="1"/>
        <v>500000</v>
      </c>
      <c r="P23" s="196"/>
      <c r="Q23" s="196"/>
      <c r="T23" s="164"/>
      <c r="U23" s="281" t="s">
        <v>33</v>
      </c>
      <c r="V23" s="282"/>
      <c r="W23" s="283"/>
      <c r="X23" s="287">
        <f>X14+X17+X21</f>
        <v>5400</v>
      </c>
      <c r="Y23" s="288"/>
      <c r="Z23" s="291">
        <f>AA10</f>
        <v>2000</v>
      </c>
      <c r="AA23" s="292"/>
      <c r="AK23" s="196"/>
      <c r="AL23" s="196"/>
      <c r="AM23" s="196"/>
      <c r="AN23" s="196"/>
      <c r="AO23" s="196"/>
      <c r="AP23" s="196"/>
    </row>
    <row r="24" spans="1:42" ht="20.25" customHeight="1">
      <c r="A24" s="196"/>
      <c r="B24" s="71"/>
      <c r="C24" s="102">
        <v>12</v>
      </c>
      <c r="D24" s="103">
        <v>1500000</v>
      </c>
      <c r="E24" s="98" t="s">
        <v>236</v>
      </c>
      <c r="F24" s="103">
        <v>1000000</v>
      </c>
      <c r="G24" s="98" t="s">
        <v>237</v>
      </c>
      <c r="H24" s="98">
        <f t="shared" si="0"/>
        <v>500000</v>
      </c>
      <c r="I24" s="99"/>
      <c r="J24" s="102">
        <v>42</v>
      </c>
      <c r="K24" s="103">
        <v>1500000</v>
      </c>
      <c r="L24" s="98" t="s">
        <v>236</v>
      </c>
      <c r="M24" s="103">
        <v>1000000</v>
      </c>
      <c r="N24" s="97" t="s">
        <v>238</v>
      </c>
      <c r="O24" s="98">
        <f t="shared" si="1"/>
        <v>500000</v>
      </c>
      <c r="P24" s="196"/>
      <c r="Q24" s="196"/>
      <c r="T24" s="105"/>
      <c r="U24" s="284"/>
      <c r="V24" s="285"/>
      <c r="W24" s="286"/>
      <c r="X24" s="289"/>
      <c r="Y24" s="290"/>
      <c r="Z24" s="253"/>
      <c r="AA24" s="279"/>
      <c r="AB24" s="106"/>
      <c r="AK24" s="196"/>
      <c r="AL24" s="196"/>
      <c r="AM24" s="196"/>
      <c r="AN24" s="196"/>
      <c r="AO24" s="196"/>
      <c r="AP24" s="196"/>
    </row>
    <row r="25" spans="1:42" ht="20.25" customHeight="1" thickBot="1">
      <c r="A25" s="196"/>
      <c r="B25" s="71"/>
      <c r="C25" s="102">
        <v>13</v>
      </c>
      <c r="D25" s="103">
        <v>1500000</v>
      </c>
      <c r="E25" s="98" t="s">
        <v>236</v>
      </c>
      <c r="F25" s="103">
        <v>1000000</v>
      </c>
      <c r="G25" s="98" t="s">
        <v>237</v>
      </c>
      <c r="H25" s="98">
        <f t="shared" si="0"/>
        <v>500000</v>
      </c>
      <c r="I25" s="99"/>
      <c r="J25" s="102">
        <v>43</v>
      </c>
      <c r="K25" s="103">
        <v>1500000</v>
      </c>
      <c r="L25" s="98" t="s">
        <v>236</v>
      </c>
      <c r="M25" s="103">
        <v>1000000</v>
      </c>
      <c r="N25" s="97" t="s">
        <v>238</v>
      </c>
      <c r="O25" s="98">
        <f t="shared" si="1"/>
        <v>500000</v>
      </c>
      <c r="P25" s="196"/>
      <c r="Q25" s="196"/>
      <c r="AF25" s="107" t="s">
        <v>196</v>
      </c>
      <c r="AK25" s="196"/>
      <c r="AL25" s="196"/>
      <c r="AM25" s="196"/>
      <c r="AN25" s="196"/>
      <c r="AO25" s="196"/>
      <c r="AP25" s="196"/>
    </row>
    <row r="26" spans="1:42" ht="20.25" customHeight="1">
      <c r="A26" s="196"/>
      <c r="B26" s="71"/>
      <c r="C26" s="102">
        <v>14</v>
      </c>
      <c r="D26" s="103">
        <v>1500000</v>
      </c>
      <c r="E26" s="98" t="s">
        <v>236</v>
      </c>
      <c r="F26" s="103">
        <v>1000000</v>
      </c>
      <c r="G26" s="98" t="s">
        <v>237</v>
      </c>
      <c r="H26" s="98">
        <f t="shared" si="0"/>
        <v>500000</v>
      </c>
      <c r="I26" s="99"/>
      <c r="J26" s="102">
        <v>44</v>
      </c>
      <c r="K26" s="103">
        <v>1500000</v>
      </c>
      <c r="L26" s="98" t="s">
        <v>236</v>
      </c>
      <c r="M26" s="103">
        <v>1000000</v>
      </c>
      <c r="N26" s="97" t="s">
        <v>238</v>
      </c>
      <c r="O26" s="98">
        <f t="shared" si="1"/>
        <v>500000</v>
      </c>
      <c r="P26" s="196"/>
      <c r="Q26" s="196"/>
      <c r="T26" s="106"/>
      <c r="U26" s="165" t="s">
        <v>245</v>
      </c>
      <c r="V26" s="108"/>
      <c r="W26" s="293" t="s">
        <v>230</v>
      </c>
      <c r="X26" s="294"/>
      <c r="Y26" s="109"/>
      <c r="Z26" s="295" t="s">
        <v>197</v>
      </c>
      <c r="AA26" s="296"/>
      <c r="AK26" s="196"/>
      <c r="AL26" s="196"/>
      <c r="AM26" s="196"/>
      <c r="AN26" s="196"/>
      <c r="AO26" s="196"/>
      <c r="AP26" s="196"/>
    </row>
    <row r="27" spans="1:42" ht="20.25" customHeight="1">
      <c r="A27" s="196"/>
      <c r="B27" s="71"/>
      <c r="C27" s="102">
        <v>15</v>
      </c>
      <c r="D27" s="103">
        <v>1500000</v>
      </c>
      <c r="E27" s="98" t="s">
        <v>236</v>
      </c>
      <c r="F27" s="103">
        <v>1000000</v>
      </c>
      <c r="G27" s="98" t="s">
        <v>237</v>
      </c>
      <c r="H27" s="98">
        <f t="shared" si="0"/>
        <v>500000</v>
      </c>
      <c r="I27" s="99"/>
      <c r="J27" s="102">
        <v>45</v>
      </c>
      <c r="K27" s="103">
        <v>1500000</v>
      </c>
      <c r="L27" s="98" t="s">
        <v>236</v>
      </c>
      <c r="M27" s="103">
        <v>1000000</v>
      </c>
      <c r="N27" s="97" t="s">
        <v>238</v>
      </c>
      <c r="O27" s="98">
        <f t="shared" si="1"/>
        <v>500000</v>
      </c>
      <c r="P27" s="196"/>
      <c r="Q27" s="196"/>
      <c r="T27" s="106"/>
      <c r="U27" s="297">
        <f>Z14</f>
        <v>1629.62</v>
      </c>
      <c r="V27" s="299" t="s">
        <v>246</v>
      </c>
      <c r="W27" s="300">
        <f>IF(U27&gt;Z17,Z17,U27)</f>
        <v>185.19000000000005</v>
      </c>
      <c r="X27" s="301"/>
      <c r="Y27" s="304" t="s">
        <v>238</v>
      </c>
      <c r="Z27" s="305">
        <f>U27+W27</f>
        <v>1814.81</v>
      </c>
      <c r="AA27" s="306"/>
      <c r="AF27" s="110" t="s">
        <v>247</v>
      </c>
      <c r="AG27" s="111" t="s">
        <v>198</v>
      </c>
      <c r="AH27" s="111"/>
      <c r="AI27" s="111"/>
      <c r="AJ27" s="111"/>
      <c r="AK27" s="112"/>
      <c r="AL27" s="112"/>
      <c r="AM27" s="113"/>
      <c r="AN27" s="114"/>
      <c r="AO27" s="114"/>
      <c r="AP27" s="196"/>
    </row>
    <row r="28" spans="1:42" ht="20.25" customHeight="1" thickBot="1">
      <c r="A28" s="196"/>
      <c r="B28" s="71"/>
      <c r="C28" s="102">
        <v>16</v>
      </c>
      <c r="D28" s="103">
        <v>1500000</v>
      </c>
      <c r="E28" s="98" t="s">
        <v>236</v>
      </c>
      <c r="F28" s="103">
        <v>1000000</v>
      </c>
      <c r="G28" s="98" t="s">
        <v>237</v>
      </c>
      <c r="H28" s="98">
        <f t="shared" si="0"/>
        <v>500000</v>
      </c>
      <c r="I28" s="99"/>
      <c r="J28" s="102">
        <v>46</v>
      </c>
      <c r="K28" s="103">
        <v>1500000</v>
      </c>
      <c r="L28" s="98" t="s">
        <v>236</v>
      </c>
      <c r="M28" s="103">
        <v>1000000</v>
      </c>
      <c r="N28" s="97" t="s">
        <v>238</v>
      </c>
      <c r="O28" s="98">
        <f t="shared" si="1"/>
        <v>500000</v>
      </c>
      <c r="P28" s="196"/>
      <c r="Q28" s="196"/>
      <c r="T28" s="106"/>
      <c r="U28" s="298"/>
      <c r="V28" s="299"/>
      <c r="W28" s="302"/>
      <c r="X28" s="303"/>
      <c r="Y28" s="304"/>
      <c r="Z28" s="307"/>
      <c r="AA28" s="308"/>
      <c r="AB28" s="106"/>
      <c r="AF28" s="115" t="s">
        <v>199</v>
      </c>
      <c r="AG28" s="115" t="s">
        <v>200</v>
      </c>
      <c r="AH28" s="116" t="s">
        <v>315</v>
      </c>
      <c r="AI28" s="116"/>
      <c r="AJ28" s="116"/>
      <c r="AK28" s="194"/>
      <c r="AL28" s="194"/>
      <c r="AM28" s="195"/>
      <c r="AN28" s="114"/>
      <c r="AO28" s="114"/>
      <c r="AP28" s="196"/>
    </row>
    <row r="29" spans="1:42" ht="20.25" customHeight="1">
      <c r="A29" s="196"/>
      <c r="B29" s="71"/>
      <c r="C29" s="102">
        <v>17</v>
      </c>
      <c r="D29" s="103">
        <v>1500000</v>
      </c>
      <c r="E29" s="98" t="s">
        <v>236</v>
      </c>
      <c r="F29" s="103">
        <v>1000000</v>
      </c>
      <c r="G29" s="98" t="s">
        <v>237</v>
      </c>
      <c r="H29" s="98">
        <f t="shared" si="0"/>
        <v>500000</v>
      </c>
      <c r="I29" s="117"/>
      <c r="J29" s="102">
        <v>47</v>
      </c>
      <c r="K29" s="103">
        <v>1500000</v>
      </c>
      <c r="L29" s="98" t="s">
        <v>236</v>
      </c>
      <c r="M29" s="103">
        <v>1000000</v>
      </c>
      <c r="N29" s="97" t="s">
        <v>238</v>
      </c>
      <c r="O29" s="98">
        <f t="shared" si="1"/>
        <v>500000</v>
      </c>
      <c r="P29" s="196"/>
      <c r="Q29" s="196"/>
      <c r="T29" s="106"/>
      <c r="U29" s="309" t="s">
        <v>329</v>
      </c>
      <c r="V29" s="309"/>
      <c r="W29" s="309"/>
      <c r="X29" s="309"/>
      <c r="Y29" s="309"/>
      <c r="Z29" s="309"/>
      <c r="AA29" s="309"/>
      <c r="AB29" s="106"/>
      <c r="AF29" s="310" t="s">
        <v>201</v>
      </c>
      <c r="AG29" s="310" t="s">
        <v>200</v>
      </c>
      <c r="AH29" s="118" t="s">
        <v>316</v>
      </c>
      <c r="AI29" s="118"/>
      <c r="AJ29" s="118"/>
      <c r="AK29" s="119"/>
      <c r="AL29" s="119"/>
      <c r="AM29" s="120"/>
      <c r="AN29" s="114"/>
      <c r="AO29" s="114"/>
      <c r="AP29" s="196"/>
    </row>
    <row r="30" spans="1:42" ht="20.25" customHeight="1">
      <c r="A30" s="196"/>
      <c r="B30" s="71"/>
      <c r="C30" s="102">
        <v>18</v>
      </c>
      <c r="D30" s="103">
        <v>1500000</v>
      </c>
      <c r="E30" s="98" t="s">
        <v>236</v>
      </c>
      <c r="F30" s="103">
        <v>1000000</v>
      </c>
      <c r="G30" s="98" t="s">
        <v>237</v>
      </c>
      <c r="H30" s="98">
        <f t="shared" si="0"/>
        <v>500000</v>
      </c>
      <c r="I30" s="117"/>
      <c r="J30" s="102">
        <v>48</v>
      </c>
      <c r="K30" s="103">
        <v>1500000</v>
      </c>
      <c r="L30" s="98" t="s">
        <v>236</v>
      </c>
      <c r="M30" s="103">
        <v>1000000</v>
      </c>
      <c r="N30" s="97" t="s">
        <v>238</v>
      </c>
      <c r="O30" s="98">
        <f t="shared" si="1"/>
        <v>500000</v>
      </c>
      <c r="P30" s="196"/>
      <c r="Q30" s="196"/>
      <c r="T30" s="106"/>
      <c r="U30" s="309"/>
      <c r="V30" s="309"/>
      <c r="W30" s="309"/>
      <c r="X30" s="309"/>
      <c r="Y30" s="309"/>
      <c r="Z30" s="309"/>
      <c r="AA30" s="309"/>
      <c r="AB30" s="106"/>
      <c r="AF30" s="311"/>
      <c r="AG30" s="312"/>
      <c r="AH30" s="118" t="s">
        <v>317</v>
      </c>
      <c r="AI30" s="118"/>
      <c r="AJ30" s="118"/>
      <c r="AK30" s="119"/>
      <c r="AL30" s="119"/>
      <c r="AM30" s="120"/>
      <c r="AN30" s="114"/>
      <c r="AO30" s="114"/>
      <c r="AP30" s="196"/>
    </row>
    <row r="31" spans="1:42" ht="20.25" customHeight="1">
      <c r="A31" s="196"/>
      <c r="B31" s="71"/>
      <c r="C31" s="102">
        <v>19</v>
      </c>
      <c r="D31" s="103">
        <v>1500000</v>
      </c>
      <c r="E31" s="98" t="s">
        <v>236</v>
      </c>
      <c r="F31" s="103">
        <v>1000000</v>
      </c>
      <c r="G31" s="98" t="s">
        <v>237</v>
      </c>
      <c r="H31" s="98">
        <f t="shared" si="0"/>
        <v>500000</v>
      </c>
      <c r="I31" s="117"/>
      <c r="J31" s="102">
        <v>49</v>
      </c>
      <c r="K31" s="103">
        <v>1500000</v>
      </c>
      <c r="L31" s="98" t="s">
        <v>236</v>
      </c>
      <c r="M31" s="103">
        <v>1000000</v>
      </c>
      <c r="N31" s="97" t="s">
        <v>238</v>
      </c>
      <c r="O31" s="98">
        <f t="shared" si="1"/>
        <v>500000</v>
      </c>
      <c r="P31" s="196"/>
      <c r="Q31" s="196"/>
      <c r="T31" s="106"/>
      <c r="U31" s="309"/>
      <c r="V31" s="309"/>
      <c r="W31" s="309"/>
      <c r="X31" s="309"/>
      <c r="Y31" s="309"/>
      <c r="Z31" s="309"/>
      <c r="AA31" s="309"/>
      <c r="AF31" s="312"/>
      <c r="AG31" s="115" t="s">
        <v>202</v>
      </c>
      <c r="AH31" s="116" t="s">
        <v>318</v>
      </c>
      <c r="AI31" s="116"/>
      <c r="AJ31" s="116"/>
      <c r="AK31" s="194"/>
      <c r="AL31" s="194"/>
      <c r="AM31" s="195"/>
      <c r="AN31" s="114"/>
      <c r="AO31" s="114"/>
      <c r="AP31" s="196"/>
    </row>
    <row r="32" spans="1:42" ht="20.25" customHeight="1">
      <c r="A32" s="196"/>
      <c r="B32" s="71"/>
      <c r="C32" s="102">
        <v>20</v>
      </c>
      <c r="D32" s="103">
        <v>1500000</v>
      </c>
      <c r="E32" s="98" t="s">
        <v>236</v>
      </c>
      <c r="F32" s="103">
        <v>1000000</v>
      </c>
      <c r="G32" s="98" t="s">
        <v>237</v>
      </c>
      <c r="H32" s="98">
        <f t="shared" si="0"/>
        <v>500000</v>
      </c>
      <c r="I32" s="117"/>
      <c r="J32" s="102">
        <v>50</v>
      </c>
      <c r="K32" s="103">
        <v>1500000</v>
      </c>
      <c r="L32" s="98" t="s">
        <v>236</v>
      </c>
      <c r="M32" s="103">
        <v>1000000</v>
      </c>
      <c r="N32" s="97" t="s">
        <v>238</v>
      </c>
      <c r="O32" s="98">
        <f t="shared" si="1"/>
        <v>500000</v>
      </c>
      <c r="P32" s="196"/>
      <c r="Q32" s="196"/>
      <c r="S32" s="106"/>
      <c r="T32" s="192"/>
      <c r="U32" s="192"/>
      <c r="V32" s="192"/>
      <c r="W32" s="192"/>
      <c r="X32" s="192"/>
      <c r="Y32" s="192"/>
      <c r="Z32" s="192"/>
      <c r="AF32" s="193" t="s">
        <v>203</v>
      </c>
      <c r="AG32" s="313" t="s">
        <v>204</v>
      </c>
      <c r="AH32" s="314"/>
      <c r="AI32" s="314"/>
      <c r="AJ32" s="314"/>
      <c r="AK32" s="314"/>
      <c r="AL32" s="314"/>
      <c r="AM32" s="315"/>
      <c r="AN32" s="114"/>
      <c r="AO32" s="114"/>
      <c r="AP32" s="196"/>
    </row>
    <row r="33" spans="1:42" ht="20.25" customHeight="1">
      <c r="A33" s="196"/>
      <c r="B33" s="71"/>
      <c r="C33" s="102">
        <v>21</v>
      </c>
      <c r="D33" s="103">
        <v>1500000</v>
      </c>
      <c r="E33" s="98" t="s">
        <v>236</v>
      </c>
      <c r="F33" s="103">
        <v>1000000</v>
      </c>
      <c r="G33" s="98" t="s">
        <v>237</v>
      </c>
      <c r="H33" s="98">
        <f t="shared" si="0"/>
        <v>500000</v>
      </c>
      <c r="I33" s="117"/>
      <c r="J33" s="102">
        <v>51</v>
      </c>
      <c r="K33" s="103">
        <v>1500000</v>
      </c>
      <c r="L33" s="98" t="s">
        <v>236</v>
      </c>
      <c r="M33" s="103">
        <v>1000000</v>
      </c>
      <c r="N33" s="97" t="s">
        <v>238</v>
      </c>
      <c r="O33" s="98">
        <f t="shared" si="1"/>
        <v>500000</v>
      </c>
      <c r="P33" s="196"/>
      <c r="Q33" s="196"/>
      <c r="S33" s="122" t="s">
        <v>231</v>
      </c>
      <c r="T33" s="123"/>
      <c r="U33" s="124"/>
      <c r="V33" s="124"/>
      <c r="W33" s="125"/>
      <c r="X33" s="124"/>
      <c r="AF33" s="121"/>
      <c r="AG33" s="121"/>
      <c r="AH33" s="121"/>
      <c r="AI33" s="121"/>
      <c r="AJ33" s="121"/>
      <c r="AK33" s="114"/>
      <c r="AL33" s="114"/>
      <c r="AM33" s="114"/>
      <c r="AN33" s="114"/>
      <c r="AO33" s="114"/>
      <c r="AP33" s="196"/>
    </row>
    <row r="34" spans="1:42" ht="20.25" customHeight="1">
      <c r="A34" s="196"/>
      <c r="B34" s="71"/>
      <c r="C34" s="102">
        <v>22</v>
      </c>
      <c r="D34" s="103">
        <v>1500000</v>
      </c>
      <c r="E34" s="98" t="s">
        <v>236</v>
      </c>
      <c r="F34" s="103">
        <v>1000000</v>
      </c>
      <c r="G34" s="98" t="s">
        <v>237</v>
      </c>
      <c r="H34" s="98">
        <f t="shared" si="0"/>
        <v>500000</v>
      </c>
      <c r="I34" s="117"/>
      <c r="J34" s="102">
        <v>52</v>
      </c>
      <c r="K34" s="103">
        <v>1500000</v>
      </c>
      <c r="L34" s="98" t="s">
        <v>236</v>
      </c>
      <c r="M34" s="103">
        <v>1000000</v>
      </c>
      <c r="N34" s="97" t="s">
        <v>238</v>
      </c>
      <c r="O34" s="98">
        <f t="shared" si="1"/>
        <v>500000</v>
      </c>
      <c r="P34" s="196"/>
      <c r="Q34" s="196"/>
      <c r="T34" s="126"/>
      <c r="U34" s="127"/>
      <c r="V34" s="128"/>
      <c r="W34" s="83" t="s">
        <v>197</v>
      </c>
      <c r="X34" s="128"/>
      <c r="Y34" s="83" t="s">
        <v>205</v>
      </c>
      <c r="Z34" s="129"/>
      <c r="AA34" s="126" t="s">
        <v>34</v>
      </c>
      <c r="AC34" s="126" t="s">
        <v>320</v>
      </c>
      <c r="AD34" s="142"/>
      <c r="AK34" s="196"/>
      <c r="AL34" s="196"/>
      <c r="AM34" s="196"/>
      <c r="AN34" s="196"/>
      <c r="AO34" s="196"/>
      <c r="AP34" s="196"/>
    </row>
    <row r="35" spans="1:42" ht="20.25" customHeight="1">
      <c r="A35" s="196"/>
      <c r="B35" s="71"/>
      <c r="C35" s="102">
        <v>23</v>
      </c>
      <c r="D35" s="103">
        <v>1500000</v>
      </c>
      <c r="E35" s="98" t="s">
        <v>236</v>
      </c>
      <c r="F35" s="103">
        <v>1000000</v>
      </c>
      <c r="G35" s="98" t="s">
        <v>237</v>
      </c>
      <c r="H35" s="98">
        <f t="shared" si="0"/>
        <v>500000</v>
      </c>
      <c r="I35" s="117"/>
      <c r="J35" s="102">
        <v>53</v>
      </c>
      <c r="K35" s="103">
        <v>1500000</v>
      </c>
      <c r="L35" s="98" t="s">
        <v>236</v>
      </c>
      <c r="M35" s="103">
        <v>1000000</v>
      </c>
      <c r="N35" s="97" t="s">
        <v>238</v>
      </c>
      <c r="O35" s="98">
        <f t="shared" si="1"/>
        <v>500000</v>
      </c>
      <c r="P35" s="196"/>
      <c r="Q35" s="196"/>
      <c r="T35" s="75" t="s">
        <v>206</v>
      </c>
      <c r="U35" s="130">
        <f>$O46</f>
        <v>4500000</v>
      </c>
      <c r="V35" s="131" t="s">
        <v>248</v>
      </c>
      <c r="W35" s="132">
        <f>$Z$27</f>
        <v>1814.81</v>
      </c>
      <c r="X35" s="131" t="s">
        <v>249</v>
      </c>
      <c r="Y35" s="132">
        <f>$AA$10</f>
        <v>2000</v>
      </c>
      <c r="Z35" s="133" t="s">
        <v>237</v>
      </c>
      <c r="AA35" s="134">
        <f>INT(U35*W35/Y35)</f>
        <v>4083322</v>
      </c>
      <c r="AC35" s="490">
        <f>AA35</f>
        <v>4083322</v>
      </c>
      <c r="AD35" s="491" t="s">
        <v>323</v>
      </c>
      <c r="AF35" s="82"/>
      <c r="AG35" s="82"/>
      <c r="AH35" s="82"/>
      <c r="AI35" s="82"/>
      <c r="AJ35" s="82"/>
      <c r="AK35" s="196"/>
      <c r="AL35" s="196"/>
      <c r="AM35" s="196"/>
      <c r="AN35" s="196"/>
      <c r="AO35" s="196"/>
      <c r="AP35" s="196"/>
    </row>
    <row r="36" spans="1:42" ht="20.25" customHeight="1">
      <c r="A36" s="196"/>
      <c r="B36" s="71"/>
      <c r="C36" s="102">
        <v>24</v>
      </c>
      <c r="D36" s="103">
        <v>1500000</v>
      </c>
      <c r="E36" s="98" t="s">
        <v>236</v>
      </c>
      <c r="F36" s="103">
        <v>1000000</v>
      </c>
      <c r="G36" s="98" t="s">
        <v>237</v>
      </c>
      <c r="H36" s="98">
        <f t="shared" si="0"/>
        <v>500000</v>
      </c>
      <c r="I36" s="117"/>
      <c r="J36" s="102">
        <v>54</v>
      </c>
      <c r="K36" s="103">
        <v>1500000</v>
      </c>
      <c r="L36" s="98" t="s">
        <v>236</v>
      </c>
      <c r="M36" s="103">
        <v>1000000</v>
      </c>
      <c r="N36" s="97" t="s">
        <v>238</v>
      </c>
      <c r="O36" s="98">
        <f t="shared" si="1"/>
        <v>500000</v>
      </c>
      <c r="P36" s="196"/>
      <c r="Q36" s="196"/>
      <c r="S36" s="82"/>
      <c r="T36" s="75" t="s">
        <v>207</v>
      </c>
      <c r="U36" s="130">
        <f t="shared" ref="U36:U40" si="2">$O47</f>
        <v>6000000</v>
      </c>
      <c r="V36" s="131" t="s">
        <v>248</v>
      </c>
      <c r="W36" s="132">
        <f>$Z$27</f>
        <v>1814.81</v>
      </c>
      <c r="X36" s="131" t="s">
        <v>249</v>
      </c>
      <c r="Y36" s="132">
        <f>$AA$10</f>
        <v>2000</v>
      </c>
      <c r="Z36" s="133" t="s">
        <v>237</v>
      </c>
      <c r="AA36" s="134">
        <f>INT(U36*W36/Y36)</f>
        <v>5444430</v>
      </c>
      <c r="AC36" s="490">
        <f>AC35+AA36</f>
        <v>9527752</v>
      </c>
      <c r="AD36" s="491" t="s">
        <v>322</v>
      </c>
      <c r="AE36" s="82"/>
      <c r="AF36" s="82"/>
      <c r="AG36" s="82"/>
      <c r="AH36" s="82"/>
      <c r="AI36" s="82"/>
      <c r="AJ36" s="82"/>
      <c r="AK36" s="196"/>
      <c r="AL36" s="196"/>
      <c r="AM36" s="196"/>
      <c r="AN36" s="196"/>
      <c r="AO36" s="196"/>
      <c r="AP36" s="196"/>
    </row>
    <row r="37" spans="1:42" ht="20.25" customHeight="1">
      <c r="A37" s="196"/>
      <c r="B37" s="71"/>
      <c r="C37" s="102">
        <v>25</v>
      </c>
      <c r="D37" s="103">
        <v>1500000</v>
      </c>
      <c r="E37" s="98" t="s">
        <v>236</v>
      </c>
      <c r="F37" s="103">
        <v>1000000</v>
      </c>
      <c r="G37" s="98" t="s">
        <v>237</v>
      </c>
      <c r="H37" s="98">
        <f t="shared" si="0"/>
        <v>500000</v>
      </c>
      <c r="I37" s="117"/>
      <c r="J37" s="102">
        <v>55</v>
      </c>
      <c r="K37" s="103">
        <v>1500000</v>
      </c>
      <c r="L37" s="98" t="s">
        <v>236</v>
      </c>
      <c r="M37" s="103">
        <v>1000000</v>
      </c>
      <c r="N37" s="97" t="s">
        <v>238</v>
      </c>
      <c r="O37" s="98">
        <f t="shared" si="1"/>
        <v>500000</v>
      </c>
      <c r="P37" s="196"/>
      <c r="Q37" s="196"/>
      <c r="R37" s="82"/>
      <c r="S37" s="82"/>
      <c r="T37" s="75" t="s">
        <v>208</v>
      </c>
      <c r="U37" s="130">
        <f t="shared" si="2"/>
        <v>6000000</v>
      </c>
      <c r="V37" s="131" t="s">
        <v>248</v>
      </c>
      <c r="W37" s="132">
        <f>$Z$27</f>
        <v>1814.81</v>
      </c>
      <c r="X37" s="131" t="s">
        <v>249</v>
      </c>
      <c r="Y37" s="132">
        <f>$AA$10</f>
        <v>2000</v>
      </c>
      <c r="Z37" s="133" t="s">
        <v>237</v>
      </c>
      <c r="AA37" s="134">
        <f>INT(U37*W37/Y37)</f>
        <v>5444430</v>
      </c>
      <c r="AC37" s="490">
        <f>AC36+AA37</f>
        <v>14972182</v>
      </c>
      <c r="AD37" s="491" t="s">
        <v>321</v>
      </c>
      <c r="AE37" s="82"/>
      <c r="AF37" s="82"/>
      <c r="AG37" s="82"/>
      <c r="AH37" s="82"/>
      <c r="AI37" s="82"/>
      <c r="AJ37" s="82"/>
      <c r="AK37" s="196"/>
      <c r="AL37" s="196"/>
      <c r="AM37" s="196"/>
      <c r="AN37" s="196"/>
      <c r="AO37" s="196"/>
      <c r="AP37" s="196"/>
    </row>
    <row r="38" spans="1:42" ht="20.25" customHeight="1">
      <c r="A38" s="196"/>
      <c r="B38" s="71"/>
      <c r="C38" s="102">
        <v>26</v>
      </c>
      <c r="D38" s="103">
        <v>1500000</v>
      </c>
      <c r="E38" s="98" t="s">
        <v>236</v>
      </c>
      <c r="F38" s="103">
        <v>1000000</v>
      </c>
      <c r="G38" s="98" t="s">
        <v>237</v>
      </c>
      <c r="H38" s="98">
        <f t="shared" si="0"/>
        <v>500000</v>
      </c>
      <c r="I38" s="117"/>
      <c r="J38" s="102">
        <v>56</v>
      </c>
      <c r="K38" s="103">
        <v>1500000</v>
      </c>
      <c r="L38" s="98" t="s">
        <v>236</v>
      </c>
      <c r="M38" s="103">
        <v>1000000</v>
      </c>
      <c r="N38" s="97" t="s">
        <v>238</v>
      </c>
      <c r="O38" s="98">
        <f t="shared" si="1"/>
        <v>500000</v>
      </c>
      <c r="P38" s="196"/>
      <c r="Q38" s="196"/>
      <c r="R38" s="82"/>
      <c r="S38" s="82"/>
      <c r="T38" s="75" t="s">
        <v>209</v>
      </c>
      <c r="U38" s="130">
        <f t="shared" si="2"/>
        <v>6000000</v>
      </c>
      <c r="V38" s="131" t="s">
        <v>248</v>
      </c>
      <c r="W38" s="132">
        <f>$Z$27</f>
        <v>1814.81</v>
      </c>
      <c r="X38" s="131" t="s">
        <v>249</v>
      </c>
      <c r="Y38" s="132">
        <f>$AA$10</f>
        <v>2000</v>
      </c>
      <c r="Z38" s="133" t="s">
        <v>237</v>
      </c>
      <c r="AA38" s="134">
        <f>INT(U38*W38/Y38)</f>
        <v>5444430</v>
      </c>
      <c r="AC38" s="490">
        <f>AC37+AA38</f>
        <v>20416612</v>
      </c>
      <c r="AD38" s="491" t="s">
        <v>324</v>
      </c>
      <c r="AE38" s="82"/>
      <c r="AF38" s="82"/>
      <c r="AG38" s="82"/>
      <c r="AH38" s="82"/>
      <c r="AI38" s="82"/>
      <c r="AJ38" s="82"/>
      <c r="AK38" s="196"/>
      <c r="AL38" s="196"/>
      <c r="AM38" s="196"/>
      <c r="AN38" s="196"/>
      <c r="AO38" s="196"/>
      <c r="AP38" s="196"/>
    </row>
    <row r="39" spans="1:42" ht="20.25" customHeight="1">
      <c r="A39" s="196"/>
      <c r="B39" s="71"/>
      <c r="C39" s="102">
        <v>27</v>
      </c>
      <c r="D39" s="103">
        <v>1500000</v>
      </c>
      <c r="E39" s="98" t="s">
        <v>236</v>
      </c>
      <c r="F39" s="103">
        <v>1000000</v>
      </c>
      <c r="G39" s="98" t="s">
        <v>237</v>
      </c>
      <c r="H39" s="98">
        <f t="shared" si="0"/>
        <v>500000</v>
      </c>
      <c r="I39" s="117"/>
      <c r="J39" s="102">
        <v>57</v>
      </c>
      <c r="K39" s="103">
        <v>1500000</v>
      </c>
      <c r="L39" s="98" t="s">
        <v>236</v>
      </c>
      <c r="M39" s="103">
        <v>1000000</v>
      </c>
      <c r="N39" s="97" t="s">
        <v>238</v>
      </c>
      <c r="O39" s="98">
        <f t="shared" si="1"/>
        <v>500000</v>
      </c>
      <c r="P39" s="196"/>
      <c r="Q39" s="196"/>
      <c r="R39" s="82"/>
      <c r="S39" s="82"/>
      <c r="T39" s="75" t="s">
        <v>210</v>
      </c>
      <c r="U39" s="130">
        <f t="shared" si="2"/>
        <v>6000000</v>
      </c>
      <c r="V39" s="131" t="s">
        <v>248</v>
      </c>
      <c r="W39" s="132">
        <f>$Z$27</f>
        <v>1814.81</v>
      </c>
      <c r="X39" s="131" t="s">
        <v>249</v>
      </c>
      <c r="Y39" s="132">
        <f>$AA$10</f>
        <v>2000</v>
      </c>
      <c r="Z39" s="133" t="s">
        <v>237</v>
      </c>
      <c r="AA39" s="134">
        <f>INT(U39*W39/Y39)</f>
        <v>5444430</v>
      </c>
      <c r="AC39" s="490">
        <f>AC38+AA39</f>
        <v>25861042</v>
      </c>
      <c r="AD39" s="491" t="s">
        <v>325</v>
      </c>
      <c r="AE39" s="82"/>
      <c r="AF39" s="82"/>
      <c r="AG39" s="82"/>
      <c r="AH39" s="82"/>
      <c r="AI39" s="82"/>
      <c r="AJ39" s="82"/>
      <c r="AK39" s="196"/>
      <c r="AL39" s="196"/>
      <c r="AM39" s="196"/>
      <c r="AN39" s="196"/>
      <c r="AO39" s="196"/>
      <c r="AP39" s="196"/>
    </row>
    <row r="40" spans="1:42" ht="20.25" customHeight="1">
      <c r="A40" s="196"/>
      <c r="B40" s="71"/>
      <c r="C40" s="102">
        <v>28</v>
      </c>
      <c r="D40" s="103">
        <v>1500000</v>
      </c>
      <c r="E40" s="98" t="s">
        <v>236</v>
      </c>
      <c r="F40" s="103">
        <v>1000000</v>
      </c>
      <c r="G40" s="98" t="s">
        <v>237</v>
      </c>
      <c r="H40" s="98">
        <f t="shared" si="0"/>
        <v>500000</v>
      </c>
      <c r="I40" s="117"/>
      <c r="J40" s="102">
        <v>58</v>
      </c>
      <c r="K40" s="103">
        <v>1500000</v>
      </c>
      <c r="L40" s="98" t="s">
        <v>236</v>
      </c>
      <c r="M40" s="103">
        <v>1000000</v>
      </c>
      <c r="N40" s="97" t="s">
        <v>238</v>
      </c>
      <c r="O40" s="98">
        <f t="shared" si="1"/>
        <v>500000</v>
      </c>
      <c r="P40" s="196"/>
      <c r="Q40" s="196"/>
      <c r="R40" s="82"/>
      <c r="S40" s="82"/>
      <c r="T40" s="75" t="s">
        <v>211</v>
      </c>
      <c r="U40" s="135">
        <f t="shared" si="2"/>
        <v>1500000</v>
      </c>
      <c r="V40" s="131" t="s">
        <v>248</v>
      </c>
      <c r="W40" s="136">
        <f>IF(D51=" "," ",$Z$27)</f>
        <v>1814.81</v>
      </c>
      <c r="X40" s="131" t="s">
        <v>249</v>
      </c>
      <c r="Y40" s="136">
        <f>IF(D51=" "," ",$AA$10)</f>
        <v>2000</v>
      </c>
      <c r="Z40" s="133" t="s">
        <v>237</v>
      </c>
      <c r="AA40" s="134">
        <f>IF(D51=" ",0,INT(U40*W40/Y40))</f>
        <v>1361107</v>
      </c>
      <c r="AB40" s="104"/>
      <c r="AC40" s="490">
        <f>AC39+AA40</f>
        <v>27222149</v>
      </c>
      <c r="AD40" s="491" t="s">
        <v>326</v>
      </c>
      <c r="AE40" s="82"/>
      <c r="AF40" s="82"/>
      <c r="AG40" s="82"/>
      <c r="AH40" s="82"/>
      <c r="AI40" s="82"/>
      <c r="AJ40" s="82"/>
      <c r="AK40" s="196"/>
      <c r="AL40" s="196"/>
      <c r="AM40" s="196"/>
      <c r="AN40" s="196"/>
      <c r="AO40" s="196"/>
      <c r="AP40" s="196"/>
    </row>
    <row r="41" spans="1:42" ht="20.25" customHeight="1">
      <c r="A41" s="196"/>
      <c r="B41" s="71"/>
      <c r="C41" s="102">
        <v>29</v>
      </c>
      <c r="D41" s="103">
        <v>1500000</v>
      </c>
      <c r="E41" s="98" t="s">
        <v>236</v>
      </c>
      <c r="F41" s="103">
        <v>1000000</v>
      </c>
      <c r="G41" s="98" t="s">
        <v>237</v>
      </c>
      <c r="H41" s="98">
        <f t="shared" si="0"/>
        <v>500000</v>
      </c>
      <c r="I41" s="117"/>
      <c r="J41" s="102">
        <v>59</v>
      </c>
      <c r="K41" s="103">
        <v>1500000</v>
      </c>
      <c r="L41" s="98" t="s">
        <v>236</v>
      </c>
      <c r="M41" s="103">
        <v>1000000</v>
      </c>
      <c r="N41" s="97" t="s">
        <v>238</v>
      </c>
      <c r="O41" s="98">
        <f t="shared" si="1"/>
        <v>500000</v>
      </c>
      <c r="P41" s="196"/>
      <c r="Q41" s="196"/>
      <c r="R41" s="82"/>
      <c r="S41" s="82"/>
      <c r="T41" s="82"/>
      <c r="U41" s="173" t="s">
        <v>250</v>
      </c>
      <c r="V41" s="174"/>
      <c r="W41" s="175"/>
      <c r="X41" s="174"/>
      <c r="Y41" s="174"/>
      <c r="Z41" s="174"/>
      <c r="AA41" s="173" t="s">
        <v>251</v>
      </c>
      <c r="AB41" s="137"/>
      <c r="AC41" s="82"/>
      <c r="AD41" s="82"/>
      <c r="AE41" s="82"/>
      <c r="AF41" s="82"/>
      <c r="AG41" s="82"/>
      <c r="AH41" s="82"/>
      <c r="AI41" s="82"/>
      <c r="AJ41" s="82"/>
      <c r="AK41" s="196"/>
      <c r="AL41" s="196"/>
      <c r="AM41" s="196"/>
      <c r="AN41" s="196"/>
      <c r="AO41" s="196"/>
      <c r="AP41" s="196"/>
    </row>
    <row r="42" spans="1:42" ht="20.25" customHeight="1">
      <c r="A42" s="196"/>
      <c r="B42" s="71"/>
      <c r="C42" s="102">
        <v>30</v>
      </c>
      <c r="D42" s="103">
        <v>1500000</v>
      </c>
      <c r="E42" s="98" t="s">
        <v>236</v>
      </c>
      <c r="F42" s="103">
        <v>1000000</v>
      </c>
      <c r="G42" s="98" t="s">
        <v>237</v>
      </c>
      <c r="H42" s="98">
        <f t="shared" si="0"/>
        <v>500000</v>
      </c>
      <c r="I42" s="117"/>
      <c r="J42" s="102">
        <v>60</v>
      </c>
      <c r="K42" s="103">
        <v>1500000</v>
      </c>
      <c r="L42" s="98" t="s">
        <v>236</v>
      </c>
      <c r="M42" s="103">
        <v>1000000</v>
      </c>
      <c r="N42" s="97" t="s">
        <v>238</v>
      </c>
      <c r="O42" s="98">
        <f t="shared" si="1"/>
        <v>500000</v>
      </c>
      <c r="P42" s="196"/>
      <c r="Q42" s="196"/>
      <c r="R42" s="82"/>
      <c r="S42" s="82"/>
      <c r="T42" s="82"/>
      <c r="U42" s="82"/>
      <c r="V42" s="82"/>
      <c r="W42" s="82"/>
      <c r="X42" s="82"/>
      <c r="Y42" s="82"/>
      <c r="Z42" s="82"/>
      <c r="AA42" s="82"/>
      <c r="AB42" s="82"/>
      <c r="AC42" s="82"/>
      <c r="AD42" s="82"/>
      <c r="AE42" s="82"/>
      <c r="AF42" s="82"/>
      <c r="AG42" s="82"/>
      <c r="AH42" s="82"/>
      <c r="AI42" s="82"/>
      <c r="AJ42" s="82"/>
      <c r="AK42" s="196"/>
      <c r="AL42" s="196"/>
      <c r="AM42" s="196"/>
      <c r="AN42" s="196"/>
      <c r="AO42" s="196"/>
      <c r="AP42" s="196"/>
    </row>
    <row r="43" spans="1:42" ht="13.2">
      <c r="A43" s="196"/>
      <c r="B43" s="71"/>
      <c r="C43" s="196"/>
      <c r="D43" s="73"/>
      <c r="E43" s="74"/>
      <c r="F43" s="73"/>
      <c r="G43" s="74"/>
      <c r="H43" s="74"/>
      <c r="I43" s="74"/>
      <c r="J43" s="74"/>
      <c r="K43" s="73"/>
      <c r="L43" s="74"/>
      <c r="M43" s="73"/>
      <c r="N43" s="196"/>
      <c r="O43" s="196"/>
      <c r="P43" s="196"/>
      <c r="Q43" s="72"/>
      <c r="R43" s="82"/>
      <c r="S43" s="82"/>
      <c r="T43" s="138"/>
      <c r="U43" s="139"/>
      <c r="V43" s="124"/>
      <c r="W43" s="124"/>
      <c r="X43" s="125"/>
      <c r="Y43" s="124"/>
      <c r="Z43" s="82"/>
      <c r="AA43" s="82"/>
      <c r="AB43" s="82"/>
      <c r="AC43" s="82"/>
      <c r="AD43" s="82"/>
      <c r="AE43" s="82"/>
      <c r="AF43" s="82"/>
      <c r="AG43" s="82"/>
      <c r="AH43" s="82"/>
      <c r="AI43" s="82"/>
      <c r="AJ43" s="82"/>
      <c r="AK43" s="196"/>
      <c r="AL43" s="196"/>
      <c r="AM43" s="196"/>
      <c r="AN43" s="196"/>
      <c r="AO43" s="196"/>
      <c r="AP43" s="196"/>
    </row>
    <row r="44" spans="1:42" ht="16.2">
      <c r="A44" s="196"/>
      <c r="B44" s="89" t="s">
        <v>212</v>
      </c>
      <c r="C44" s="196"/>
      <c r="D44" s="73"/>
      <c r="E44" s="74"/>
      <c r="F44" s="73"/>
      <c r="G44" s="74"/>
      <c r="H44" s="74"/>
      <c r="I44" s="74"/>
      <c r="J44" s="74"/>
      <c r="K44" s="73"/>
      <c r="L44" s="74"/>
      <c r="M44" s="73"/>
      <c r="N44" s="196"/>
      <c r="O44" s="196"/>
      <c r="P44" s="196"/>
      <c r="Q44" s="196"/>
      <c r="R44" s="82"/>
      <c r="S44" s="122" t="s">
        <v>215</v>
      </c>
      <c r="T44" s="142"/>
      <c r="U44" s="143"/>
      <c r="V44" s="128"/>
      <c r="W44" s="128"/>
      <c r="X44" s="196"/>
      <c r="Y44" s="196"/>
      <c r="Z44" s="196"/>
      <c r="AA44" s="196"/>
      <c r="AB44" s="196"/>
      <c r="AC44" s="82"/>
      <c r="AD44" s="142"/>
      <c r="AE44" s="82"/>
      <c r="AF44" s="82"/>
      <c r="AG44" s="82"/>
      <c r="AH44" s="82"/>
      <c r="AI44" s="82"/>
      <c r="AJ44" s="82"/>
      <c r="AK44" s="196"/>
      <c r="AL44" s="196"/>
      <c r="AM44" s="196"/>
      <c r="AN44" s="196"/>
      <c r="AO44" s="196"/>
      <c r="AP44" s="196"/>
    </row>
    <row r="45" spans="1:42" ht="20.25" customHeight="1" thickBot="1">
      <c r="A45" s="196"/>
      <c r="B45" s="89"/>
      <c r="C45" s="140"/>
      <c r="D45" s="316" t="s">
        <v>213</v>
      </c>
      <c r="E45" s="317"/>
      <c r="F45" s="318"/>
      <c r="G45" s="196"/>
      <c r="H45" s="141" t="s">
        <v>214</v>
      </c>
      <c r="I45" s="74"/>
      <c r="J45" s="74"/>
      <c r="K45" s="141" t="s">
        <v>190</v>
      </c>
      <c r="L45" s="141"/>
      <c r="M45" s="98" t="s">
        <v>191</v>
      </c>
      <c r="N45" s="140"/>
      <c r="O45" s="97" t="s">
        <v>192</v>
      </c>
      <c r="P45" s="196"/>
      <c r="Q45" s="196"/>
      <c r="R45" s="82"/>
      <c r="S45" s="142"/>
      <c r="T45" s="150"/>
      <c r="U45" s="150" t="s">
        <v>34</v>
      </c>
      <c r="V45" s="142"/>
      <c r="W45" s="151" t="s">
        <v>214</v>
      </c>
      <c r="X45" s="151"/>
      <c r="Y45" s="83" t="s">
        <v>70</v>
      </c>
      <c r="Z45" s="152"/>
      <c r="AA45" s="153" t="s">
        <v>217</v>
      </c>
      <c r="AB45" s="154"/>
      <c r="AC45" s="142"/>
      <c r="AE45" s="82"/>
      <c r="AF45" s="142"/>
      <c r="AG45" s="142"/>
      <c r="AH45" s="142"/>
      <c r="AI45" s="142"/>
      <c r="AJ45" s="142"/>
      <c r="AK45" s="196"/>
      <c r="AL45" s="196"/>
      <c r="AM45" s="196"/>
      <c r="AN45" s="196"/>
      <c r="AO45" s="196"/>
      <c r="AP45" s="196"/>
    </row>
    <row r="46" spans="1:42" ht="20.25" customHeight="1" thickBot="1">
      <c r="A46" s="196"/>
      <c r="B46" s="89"/>
      <c r="C46" s="97" t="s">
        <v>216</v>
      </c>
      <c r="D46" s="144">
        <v>1</v>
      </c>
      <c r="E46" s="141" t="s">
        <v>252</v>
      </c>
      <c r="F46" s="145">
        <f>IF(K6&gt;=4,16-K6,4-K6)</f>
        <v>9</v>
      </c>
      <c r="G46" s="146" t="s">
        <v>253</v>
      </c>
      <c r="H46" s="98">
        <f>F46-D46+1</f>
        <v>9</v>
      </c>
      <c r="I46" s="74"/>
      <c r="J46" s="74" t="s">
        <v>253</v>
      </c>
      <c r="K46" s="147">
        <f>SUMIF($C$13:$C$24,"&lt;="&amp;F46,$D$13:$D$24)</f>
        <v>13500000</v>
      </c>
      <c r="L46" s="141"/>
      <c r="M46" s="147">
        <f>SUMIF($C$13:$C$24,"&lt;="&amp;$F46,$F$13:$F$24)</f>
        <v>9000000</v>
      </c>
      <c r="N46" s="140"/>
      <c r="O46" s="148">
        <f>K46-M46</f>
        <v>4500000</v>
      </c>
      <c r="P46" s="149"/>
      <c r="Q46" s="196"/>
      <c r="R46" s="82"/>
      <c r="T46" s="75" t="s">
        <v>206</v>
      </c>
      <c r="U46" s="130">
        <f>AA35</f>
        <v>4083322</v>
      </c>
      <c r="V46" s="131"/>
      <c r="W46" s="155">
        <f t="shared" ref="W46:W51" si="3">$H46</f>
        <v>9</v>
      </c>
      <c r="X46" s="131"/>
      <c r="Y46" s="197">
        <f>ROUND($Z$5/12*$W46,0)</f>
        <v>37500000</v>
      </c>
      <c r="Z46" s="133"/>
      <c r="AA46" s="156">
        <f>IF($Z$5=0,ROUNDDOWN(U46/2,-3),ROUNDDOWN(MIN($Y46,$U46)/2,-3))</f>
        <v>2041000</v>
      </c>
      <c r="AB46" s="187">
        <f>$I$6</f>
        <v>2021</v>
      </c>
      <c r="AC46" s="75" t="s">
        <v>254</v>
      </c>
      <c r="AE46" s="142"/>
      <c r="AK46" s="196"/>
      <c r="AL46" s="196"/>
      <c r="AM46" s="196"/>
      <c r="AN46" s="196"/>
      <c r="AO46" s="196"/>
      <c r="AP46" s="196"/>
    </row>
    <row r="47" spans="1:42" ht="20.25" customHeight="1" thickBot="1">
      <c r="A47" s="196"/>
      <c r="B47" s="89"/>
      <c r="C47" s="97" t="s">
        <v>218</v>
      </c>
      <c r="D47" s="185">
        <f>F46+1</f>
        <v>10</v>
      </c>
      <c r="E47" s="141" t="s">
        <v>252</v>
      </c>
      <c r="F47" s="185">
        <f>D47+11</f>
        <v>21</v>
      </c>
      <c r="G47" s="146" t="s">
        <v>253</v>
      </c>
      <c r="H47" s="98">
        <f>F47-D47+1</f>
        <v>12</v>
      </c>
      <c r="I47" s="74"/>
      <c r="J47" s="74" t="s">
        <v>253</v>
      </c>
      <c r="K47" s="147">
        <f>SUMIF($C$13:$C$36,"&lt;="&amp;F47,$D$13:$D$36)-K46</f>
        <v>18000000</v>
      </c>
      <c r="L47" s="141"/>
      <c r="M47" s="147">
        <f>SUMIF($C$13:$C$36,"&lt;="&amp;$F47,$F$13:$F$36)-M46</f>
        <v>12000000</v>
      </c>
      <c r="N47" s="140"/>
      <c r="O47" s="148">
        <f>K47-M47</f>
        <v>6000000</v>
      </c>
      <c r="P47" s="149"/>
      <c r="Q47" s="196"/>
      <c r="R47" s="142"/>
      <c r="T47" s="75" t="s">
        <v>207</v>
      </c>
      <c r="U47" s="130">
        <f>AA36</f>
        <v>5444430</v>
      </c>
      <c r="V47" s="131"/>
      <c r="W47" s="155">
        <f t="shared" si="3"/>
        <v>12</v>
      </c>
      <c r="X47" s="131"/>
      <c r="Y47" s="197">
        <f>ROUND($Z$5/12*$W47,0)</f>
        <v>50000000</v>
      </c>
      <c r="Z47" s="133"/>
      <c r="AA47" s="157">
        <f>IF($Z$5=0,ROUNDDOWN(U47/2,-3),ROUNDDOWN(MIN($Y47,$U47)/2,-3))</f>
        <v>2722000</v>
      </c>
      <c r="AB47" s="187">
        <f>$I$6+1</f>
        <v>2022</v>
      </c>
      <c r="AC47" s="75" t="s">
        <v>220</v>
      </c>
      <c r="AK47" s="196"/>
      <c r="AL47" s="196"/>
      <c r="AM47" s="196"/>
      <c r="AN47" s="196"/>
      <c r="AO47" s="196"/>
      <c r="AP47" s="196"/>
    </row>
    <row r="48" spans="1:42" ht="20.25" customHeight="1" thickBot="1">
      <c r="A48" s="196"/>
      <c r="B48" s="89"/>
      <c r="C48" s="97" t="s">
        <v>219</v>
      </c>
      <c r="D48" s="185">
        <f>F47+1</f>
        <v>22</v>
      </c>
      <c r="E48" s="141" t="s">
        <v>252</v>
      </c>
      <c r="F48" s="185">
        <f>D48+11</f>
        <v>33</v>
      </c>
      <c r="G48" s="146" t="s">
        <v>253</v>
      </c>
      <c r="H48" s="98">
        <f>F48-D48+1</f>
        <v>12</v>
      </c>
      <c r="I48" s="74"/>
      <c r="J48" s="74" t="s">
        <v>253</v>
      </c>
      <c r="K48" s="147">
        <f>SUMIF($J$13:$J$42,"&lt;="&amp;F48,$K$13:$K$42)+SUMIF($C$13:$C$42,"&lt;="&amp;F48,$D$13:$D$42)-K47-K46</f>
        <v>18000000</v>
      </c>
      <c r="L48" s="141"/>
      <c r="M48" s="147">
        <f>SUMIF($J$13:$J$42,"&lt;="&amp;F48,$M$13:$M$42)+SUMIF($C$13:$C$42,"&lt;="&amp;F48,$F$13:$F$42)-M47-M46</f>
        <v>12000000</v>
      </c>
      <c r="N48" s="140"/>
      <c r="O48" s="148">
        <f>K48-M48</f>
        <v>6000000</v>
      </c>
      <c r="P48" s="149"/>
      <c r="Q48" s="196"/>
      <c r="T48" s="75" t="s">
        <v>208</v>
      </c>
      <c r="U48" s="130">
        <f>AA37</f>
        <v>5444430</v>
      </c>
      <c r="V48" s="131"/>
      <c r="W48" s="155">
        <f t="shared" si="3"/>
        <v>12</v>
      </c>
      <c r="X48" s="131"/>
      <c r="Y48" s="197">
        <f>ROUND($Z$5/12*$W48,0)</f>
        <v>50000000</v>
      </c>
      <c r="Z48" s="133"/>
      <c r="AA48" s="157">
        <f>IF($Z$5=0,ROUNDDOWN(U48/2,-3),ROUNDDOWN(MIN($Y48,$U48)/2,-3))</f>
        <v>2722000</v>
      </c>
      <c r="AB48" s="187">
        <f>$I$6+2</f>
        <v>2023</v>
      </c>
      <c r="AC48" s="75" t="s">
        <v>222</v>
      </c>
      <c r="AK48" s="196"/>
      <c r="AL48" s="196"/>
      <c r="AM48" s="196"/>
      <c r="AN48" s="196"/>
      <c r="AO48" s="196"/>
      <c r="AP48" s="196"/>
    </row>
    <row r="49" spans="1:42" ht="20.25" customHeight="1" thickBot="1">
      <c r="A49" s="196"/>
      <c r="B49" s="89"/>
      <c r="C49" s="97" t="s">
        <v>221</v>
      </c>
      <c r="D49" s="185">
        <f>F48+1</f>
        <v>34</v>
      </c>
      <c r="E49" s="141" t="s">
        <v>252</v>
      </c>
      <c r="F49" s="185">
        <f>D49+11</f>
        <v>45</v>
      </c>
      <c r="G49" s="146" t="s">
        <v>253</v>
      </c>
      <c r="H49" s="98">
        <f>F49-D49+1</f>
        <v>12</v>
      </c>
      <c r="I49" s="74"/>
      <c r="J49" s="74" t="s">
        <v>253</v>
      </c>
      <c r="K49" s="147">
        <f>SUMIF($J$13:$J$42,"&lt;="&amp;F49,$K$13:$K$42)+SUMIF($C$13:$C$42,"&lt;="&amp;F49,$D$13:$D$42)-K48-K47-K46</f>
        <v>18000000</v>
      </c>
      <c r="L49" s="141"/>
      <c r="M49" s="147">
        <f>SUMIF($J$13:$J$42,"&lt;="&amp;F49,$M$13:$M$42)+SUMIF($C$13:$C$42,"&lt;="&amp;F49,$F$13:$F$42)-M48-M47-M46</f>
        <v>12000000</v>
      </c>
      <c r="N49" s="140"/>
      <c r="O49" s="148">
        <f>K49-M49</f>
        <v>6000000</v>
      </c>
      <c r="P49" s="149"/>
      <c r="Q49" s="196"/>
      <c r="T49" s="75" t="s">
        <v>209</v>
      </c>
      <c r="U49" s="130">
        <f>AA38</f>
        <v>5444430</v>
      </c>
      <c r="V49" s="131"/>
      <c r="W49" s="155">
        <f t="shared" si="3"/>
        <v>12</v>
      </c>
      <c r="X49" s="131"/>
      <c r="Y49" s="197">
        <f>ROUND($Z$5/12*$W49,0)</f>
        <v>50000000</v>
      </c>
      <c r="Z49" s="133"/>
      <c r="AA49" s="157">
        <f>IF($Z$5=0,ROUNDDOWN(U49/2,-3),ROUNDDOWN(MIN($Y49,$U49)/2,-3))</f>
        <v>2722000</v>
      </c>
      <c r="AB49" s="187">
        <f>$I$6+3</f>
        <v>2024</v>
      </c>
      <c r="AC49" s="75" t="s">
        <v>224</v>
      </c>
      <c r="AK49" s="196"/>
      <c r="AL49" s="196"/>
      <c r="AM49" s="196"/>
      <c r="AN49" s="196"/>
      <c r="AO49" s="196"/>
      <c r="AP49" s="196"/>
    </row>
    <row r="50" spans="1:42" ht="20.25" customHeight="1" thickBot="1">
      <c r="A50" s="196"/>
      <c r="B50" s="89"/>
      <c r="C50" s="97" t="s">
        <v>223</v>
      </c>
      <c r="D50" s="185">
        <f>F49+1</f>
        <v>46</v>
      </c>
      <c r="E50" s="141" t="s">
        <v>252</v>
      </c>
      <c r="F50" s="185">
        <f>D50+11</f>
        <v>57</v>
      </c>
      <c r="G50" s="146" t="s">
        <v>253</v>
      </c>
      <c r="H50" s="98">
        <f>F50-D50+1</f>
        <v>12</v>
      </c>
      <c r="I50" s="74"/>
      <c r="J50" s="74" t="s">
        <v>253</v>
      </c>
      <c r="K50" s="147">
        <f>SUMIF($J$13:$J$42,"&lt;="&amp;F50,$K$13:$K$42)+SUMIF($C$13:$C$42,"&lt;="&amp;F50,$D$13:$D$42)-K49-K48-K46-K47</f>
        <v>18000000</v>
      </c>
      <c r="L50" s="141"/>
      <c r="M50" s="147">
        <f>SUMIF($J$13:$J$42,"&lt;="&amp;F50,$M$13:$M$42)+SUMIF($C$13:$C$42,"&lt;="&amp;F50,$F$13:$F$42)-M49-M48-M46-M47</f>
        <v>12000000</v>
      </c>
      <c r="N50" s="140"/>
      <c r="O50" s="148">
        <f>K50-M50</f>
        <v>6000000</v>
      </c>
      <c r="P50" s="149"/>
      <c r="Q50" s="196"/>
      <c r="T50" s="75" t="s">
        <v>210</v>
      </c>
      <c r="U50" s="130">
        <f>AA39</f>
        <v>5444430</v>
      </c>
      <c r="V50" s="131"/>
      <c r="W50" s="155">
        <f t="shared" si="3"/>
        <v>12</v>
      </c>
      <c r="X50" s="131"/>
      <c r="Y50" s="197">
        <f>ROUND($Z$5/12*$W50,0)</f>
        <v>50000000</v>
      </c>
      <c r="Z50" s="133"/>
      <c r="AA50" s="157">
        <f>IF($Z$5=0,ROUNDDOWN(U50/2,-3),ROUNDDOWN(MIN($Y50,$U50)/2,-3))</f>
        <v>2722000</v>
      </c>
      <c r="AB50" s="187">
        <f>$I$6+4</f>
        <v>2025</v>
      </c>
      <c r="AC50" s="75" t="s">
        <v>226</v>
      </c>
      <c r="AK50" s="196"/>
      <c r="AL50" s="196"/>
      <c r="AM50" s="196"/>
      <c r="AN50" s="196"/>
      <c r="AO50" s="196"/>
      <c r="AP50" s="196"/>
    </row>
    <row r="51" spans="1:42" ht="20.25" customHeight="1" thickBot="1">
      <c r="A51" s="196"/>
      <c r="B51" s="89"/>
      <c r="C51" s="97" t="s">
        <v>225</v>
      </c>
      <c r="D51" s="185">
        <f>IF(F50=60," ",F50+1)</f>
        <v>58</v>
      </c>
      <c r="E51" s="141" t="s">
        <v>252</v>
      </c>
      <c r="F51" s="185">
        <f>IF(D51=" "," ",60)</f>
        <v>60</v>
      </c>
      <c r="G51" s="146" t="s">
        <v>253</v>
      </c>
      <c r="H51" s="98">
        <f>IF(D51=" "," ",F51-D51+1)</f>
        <v>3</v>
      </c>
      <c r="I51" s="74"/>
      <c r="J51" s="74" t="s">
        <v>253</v>
      </c>
      <c r="K51" s="147">
        <f>IF(D51=" "," ",SUMIF($J$13:$J$42,"&lt;="&amp;F51,$K$13:$K$42)+SUMIF($C$13:$C$42,"&lt;="&amp;F51,$D$13:$D$42)-K50-K49-K46-K47-K48)</f>
        <v>4500000</v>
      </c>
      <c r="L51" s="141"/>
      <c r="M51" s="147">
        <f>IF(D51=" "," ",SUMIF($J$13:$J$42,"&lt;="&amp;F51,$M$13:$M$42)+SUMIF($C$13:$C$42,"&lt;="&amp;F51,$F$13:$F$42)-M50-M49-M46-M47-M48)</f>
        <v>3000000</v>
      </c>
      <c r="N51" s="140"/>
      <c r="O51" s="148">
        <f>IF(D51=" "," ",K51-M51)</f>
        <v>1500000</v>
      </c>
      <c r="P51" s="149"/>
      <c r="Q51" s="196"/>
      <c r="T51" s="75" t="s">
        <v>211</v>
      </c>
      <c r="U51" s="135">
        <f>IF(D51=" "," ",AA40)</f>
        <v>1361107</v>
      </c>
      <c r="V51" s="131"/>
      <c r="W51" s="159">
        <f t="shared" si="3"/>
        <v>3</v>
      </c>
      <c r="X51" s="131"/>
      <c r="Y51" s="198">
        <f>IF(D51=" "," ",ROUND($Z$5/12*$W51,0))</f>
        <v>12500000</v>
      </c>
      <c r="Z51" s="133"/>
      <c r="AA51" s="157">
        <f>IF(D51=" ",0,IF($Z$5=0,ROUNDDOWN(U51/2,-3),ROUNDDOWN(MIN($Y51,$U51)/2,-3)))</f>
        <v>680000</v>
      </c>
      <c r="AB51" s="187">
        <f>$I$6+5</f>
        <v>2026</v>
      </c>
      <c r="AC51" s="75" t="s">
        <v>227</v>
      </c>
      <c r="AK51" s="196"/>
      <c r="AL51" s="196"/>
      <c r="AM51" s="196"/>
      <c r="AN51" s="196"/>
      <c r="AO51" s="196"/>
      <c r="AP51" s="196"/>
    </row>
    <row r="52" spans="1:42" ht="20.25" customHeight="1">
      <c r="A52" s="196"/>
      <c r="B52" s="71"/>
      <c r="C52" s="196"/>
      <c r="D52" s="73"/>
      <c r="E52" s="74"/>
      <c r="F52" s="73"/>
      <c r="G52" s="74"/>
      <c r="H52" s="158"/>
      <c r="I52" s="74"/>
      <c r="J52" s="74"/>
      <c r="K52" s="73"/>
      <c r="L52" s="74"/>
      <c r="M52" s="73"/>
      <c r="N52" s="196"/>
      <c r="O52" s="196"/>
      <c r="P52" s="196"/>
      <c r="Q52" s="196"/>
      <c r="T52" s="72"/>
      <c r="U52" s="72"/>
      <c r="W52" s="280" t="s">
        <v>255</v>
      </c>
      <c r="X52" s="280"/>
      <c r="Y52" s="280" t="s">
        <v>256</v>
      </c>
      <c r="Z52" s="280"/>
      <c r="AK52" s="196"/>
      <c r="AL52" s="196"/>
      <c r="AM52" s="196"/>
      <c r="AN52" s="196"/>
      <c r="AO52" s="196"/>
      <c r="AP52" s="196"/>
    </row>
    <row r="53" spans="1:42" ht="25.95" customHeight="1">
      <c r="A53" s="72"/>
      <c r="B53" s="160"/>
      <c r="C53" s="72"/>
      <c r="D53" s="96"/>
      <c r="E53" s="96"/>
      <c r="F53" s="96"/>
      <c r="G53" s="96"/>
      <c r="H53" s="96"/>
      <c r="I53" s="96"/>
      <c r="J53" s="96"/>
      <c r="K53" s="96"/>
      <c r="L53" s="96"/>
      <c r="M53" s="96"/>
      <c r="N53" s="72"/>
      <c r="O53" s="72"/>
      <c r="P53" s="72"/>
      <c r="Q53" s="196"/>
      <c r="S53" s="106"/>
      <c r="T53" s="125"/>
      <c r="U53" s="199"/>
      <c r="W53" s="280"/>
      <c r="X53" s="280"/>
      <c r="Y53" s="280"/>
      <c r="Z53" s="280"/>
      <c r="AD53" s="196"/>
      <c r="AK53" s="196"/>
      <c r="AL53" s="196"/>
      <c r="AM53" s="196"/>
      <c r="AN53" s="196"/>
      <c r="AO53" s="196"/>
      <c r="AP53" s="196"/>
    </row>
    <row r="54" spans="1:42" ht="20.25" customHeight="1">
      <c r="A54" s="72"/>
      <c r="B54" s="160"/>
      <c r="C54" s="72"/>
      <c r="D54" s="96"/>
      <c r="E54" s="96"/>
      <c r="F54" s="96"/>
      <c r="G54" s="96"/>
      <c r="H54" s="96"/>
      <c r="I54" s="96"/>
      <c r="J54" s="96"/>
      <c r="K54" s="96"/>
      <c r="L54" s="96"/>
      <c r="M54" s="96"/>
      <c r="N54" s="72"/>
      <c r="O54" s="72"/>
      <c r="P54" s="72"/>
      <c r="Q54" s="72"/>
      <c r="R54" s="72"/>
      <c r="S54" s="72"/>
      <c r="T54" s="72"/>
      <c r="U54" s="72"/>
      <c r="V54" s="72"/>
      <c r="W54" s="72"/>
      <c r="X54" s="72"/>
      <c r="Y54" s="72"/>
      <c r="Z54" s="72"/>
      <c r="AA54" s="72"/>
      <c r="AB54" s="72"/>
      <c r="AC54" s="72"/>
      <c r="AD54" s="72"/>
      <c r="AF54" s="196"/>
      <c r="AG54" s="196"/>
      <c r="AH54" s="196"/>
      <c r="AI54" s="196"/>
      <c r="AJ54" s="196"/>
      <c r="AK54" s="196"/>
      <c r="AL54" s="196"/>
      <c r="AM54" s="196"/>
      <c r="AN54" s="196"/>
      <c r="AO54" s="196"/>
      <c r="AP54" s="196"/>
    </row>
    <row r="55" spans="1:42" s="72" customFormat="1" ht="20.25" customHeight="1">
      <c r="A55" s="196"/>
      <c r="B55" s="71"/>
      <c r="C55" s="196"/>
      <c r="D55" s="73"/>
      <c r="E55" s="74"/>
      <c r="F55" s="73"/>
      <c r="G55" s="74"/>
      <c r="H55" s="74"/>
      <c r="I55" s="74"/>
      <c r="J55" s="74"/>
      <c r="K55" s="73"/>
      <c r="L55" s="74"/>
      <c r="M55" s="73"/>
      <c r="N55" s="196"/>
      <c r="O55" s="196"/>
      <c r="P55" s="196"/>
      <c r="AE55" s="196"/>
    </row>
    <row r="56" spans="1:42" s="72" customFormat="1" ht="20.25" customHeight="1">
      <c r="A56" s="196"/>
      <c r="B56" s="71"/>
      <c r="C56" s="196"/>
      <c r="D56" s="73"/>
      <c r="E56" s="74"/>
      <c r="F56" s="73"/>
      <c r="G56" s="74"/>
      <c r="H56" s="74"/>
      <c r="I56" s="74"/>
      <c r="J56" s="74"/>
      <c r="K56" s="73"/>
      <c r="L56" s="74"/>
      <c r="M56" s="73"/>
      <c r="N56" s="196"/>
      <c r="O56" s="196"/>
      <c r="P56" s="196"/>
      <c r="Q56" s="196"/>
      <c r="R56" s="75"/>
      <c r="S56" s="75"/>
      <c r="T56" s="75"/>
      <c r="U56" s="75"/>
      <c r="V56" s="75"/>
      <c r="W56" s="75"/>
      <c r="X56" s="75"/>
      <c r="Y56" s="75"/>
      <c r="Z56" s="75"/>
      <c r="AA56" s="75"/>
      <c r="AB56" s="75"/>
      <c r="AC56" s="75"/>
      <c r="AD56" s="75"/>
    </row>
    <row r="57" spans="1:42" ht="20.25" customHeight="1">
      <c r="A57" s="196"/>
      <c r="B57" s="71"/>
      <c r="C57" s="196"/>
      <c r="D57" s="73"/>
      <c r="E57" s="74"/>
      <c r="F57" s="73"/>
      <c r="G57" s="74"/>
      <c r="H57" s="74"/>
      <c r="I57" s="74"/>
      <c r="J57" s="74"/>
      <c r="K57" s="73"/>
      <c r="L57" s="74"/>
      <c r="M57" s="73"/>
      <c r="N57" s="196"/>
      <c r="O57" s="196"/>
      <c r="P57" s="196"/>
      <c r="Q57" s="196"/>
      <c r="AE57" s="72"/>
    </row>
    <row r="58" spans="1:42" ht="20.25" customHeight="1">
      <c r="C58" s="196"/>
      <c r="D58" s="73"/>
      <c r="E58" s="74"/>
      <c r="F58" s="73"/>
      <c r="G58" s="74"/>
      <c r="H58" s="74"/>
      <c r="P58" s="196"/>
    </row>
    <row r="59" spans="1:42" ht="13.2">
      <c r="I59" s="74"/>
      <c r="J59" s="74"/>
      <c r="K59" s="73"/>
      <c r="L59" s="74"/>
      <c r="M59" s="73"/>
      <c r="N59" s="196"/>
      <c r="O59" s="196"/>
    </row>
  </sheetData>
  <sheetProtection selectLockedCells="1"/>
  <mergeCells count="46">
    <mergeCell ref="U29:AA31"/>
    <mergeCell ref="AF29:AF31"/>
    <mergeCell ref="AG29:AG30"/>
    <mergeCell ref="AG32:AM32"/>
    <mergeCell ref="D45:F45"/>
    <mergeCell ref="S21:T22"/>
    <mergeCell ref="U21:W22"/>
    <mergeCell ref="X21:Y22"/>
    <mergeCell ref="Z21:AA22"/>
    <mergeCell ref="W52:X53"/>
    <mergeCell ref="Y52:Z53"/>
    <mergeCell ref="U23:W24"/>
    <mergeCell ref="X23:Y24"/>
    <mergeCell ref="Z23:AA24"/>
    <mergeCell ref="W26:X26"/>
    <mergeCell ref="Z26:AA26"/>
    <mergeCell ref="U27:U28"/>
    <mergeCell ref="V27:V28"/>
    <mergeCell ref="W27:X28"/>
    <mergeCell ref="Y27:Y28"/>
    <mergeCell ref="Z27:AA28"/>
    <mergeCell ref="U13:W13"/>
    <mergeCell ref="X13:Y13"/>
    <mergeCell ref="Z13:AA13"/>
    <mergeCell ref="S14:T20"/>
    <mergeCell ref="X14:Y16"/>
    <mergeCell ref="Z14:AA16"/>
    <mergeCell ref="U15:W16"/>
    <mergeCell ref="X17:Y19"/>
    <mergeCell ref="Z17:AA19"/>
    <mergeCell ref="U18:W19"/>
    <mergeCell ref="U20:W20"/>
    <mergeCell ref="X20:Y20"/>
    <mergeCell ref="Z20:AA20"/>
    <mergeCell ref="S9:AB9"/>
    <mergeCell ref="S10:T11"/>
    <mergeCell ref="U10:X11"/>
    <mergeCell ref="Y10:Z11"/>
    <mergeCell ref="AA10:AA11"/>
    <mergeCell ref="AB10:AB11"/>
    <mergeCell ref="A1:C1"/>
    <mergeCell ref="K2:M2"/>
    <mergeCell ref="Z5:AA6"/>
    <mergeCell ref="AB5:AB6"/>
    <mergeCell ref="S6:Y7"/>
    <mergeCell ref="Z7:AB8"/>
  </mergeCells>
  <phoneticPr fontId="3"/>
  <dataValidations count="1">
    <dataValidation type="list" allowBlank="1" showInputMessage="1" showErrorMessage="1" sqref="Z5:AA6 JV5:JW6 TR5:TS6 ADN5:ADO6 ANJ5:ANK6 AXF5:AXG6 BHB5:BHC6 BQX5:BQY6 CAT5:CAU6 CKP5:CKQ6 CUL5:CUM6 DEH5:DEI6 DOD5:DOE6 DXZ5:DYA6 EHV5:EHW6 ERR5:ERS6 FBN5:FBO6 FLJ5:FLK6 FVF5:FVG6 GFB5:GFC6 GOX5:GOY6 GYT5:GYU6 HIP5:HIQ6 HSL5:HSM6 ICH5:ICI6 IMD5:IME6 IVZ5:IWA6 JFV5:JFW6 JPR5:JPS6 JZN5:JZO6 KJJ5:KJK6 KTF5:KTG6 LDB5:LDC6 LMX5:LMY6 LWT5:LWU6 MGP5:MGQ6 MQL5:MQM6 NAH5:NAI6 NKD5:NKE6 NTZ5:NUA6 ODV5:ODW6 ONR5:ONS6 OXN5:OXO6 PHJ5:PHK6 PRF5:PRG6 QBB5:QBC6 QKX5:QKY6 QUT5:QUU6 REP5:REQ6 ROL5:ROM6 RYH5:RYI6 SID5:SIE6 SRZ5:SSA6 TBV5:TBW6 TLR5:TLS6 TVN5:TVO6 UFJ5:UFK6 UPF5:UPG6 UZB5:UZC6 VIX5:VIY6 VST5:VSU6 WCP5:WCQ6 WML5:WMM6 WWH5:WWI6 Z65541:AA65542 JV65541:JW65542 TR65541:TS65542 ADN65541:ADO65542 ANJ65541:ANK65542 AXF65541:AXG65542 BHB65541:BHC65542 BQX65541:BQY65542 CAT65541:CAU65542 CKP65541:CKQ65542 CUL65541:CUM65542 DEH65541:DEI65542 DOD65541:DOE65542 DXZ65541:DYA65542 EHV65541:EHW65542 ERR65541:ERS65542 FBN65541:FBO65542 FLJ65541:FLK65542 FVF65541:FVG65542 GFB65541:GFC65542 GOX65541:GOY65542 GYT65541:GYU65542 HIP65541:HIQ65542 HSL65541:HSM65542 ICH65541:ICI65542 IMD65541:IME65542 IVZ65541:IWA65542 JFV65541:JFW65542 JPR65541:JPS65542 JZN65541:JZO65542 KJJ65541:KJK65542 KTF65541:KTG65542 LDB65541:LDC65542 LMX65541:LMY65542 LWT65541:LWU65542 MGP65541:MGQ65542 MQL65541:MQM65542 NAH65541:NAI65542 NKD65541:NKE65542 NTZ65541:NUA65542 ODV65541:ODW65542 ONR65541:ONS65542 OXN65541:OXO65542 PHJ65541:PHK65542 PRF65541:PRG65542 QBB65541:QBC65542 QKX65541:QKY65542 QUT65541:QUU65542 REP65541:REQ65542 ROL65541:ROM65542 RYH65541:RYI65542 SID65541:SIE65542 SRZ65541:SSA65542 TBV65541:TBW65542 TLR65541:TLS65542 TVN65541:TVO65542 UFJ65541:UFK65542 UPF65541:UPG65542 UZB65541:UZC65542 VIX65541:VIY65542 VST65541:VSU65542 WCP65541:WCQ65542 WML65541:WMM65542 WWH65541:WWI65542 Z131077:AA131078 JV131077:JW131078 TR131077:TS131078 ADN131077:ADO131078 ANJ131077:ANK131078 AXF131077:AXG131078 BHB131077:BHC131078 BQX131077:BQY131078 CAT131077:CAU131078 CKP131077:CKQ131078 CUL131077:CUM131078 DEH131077:DEI131078 DOD131077:DOE131078 DXZ131077:DYA131078 EHV131077:EHW131078 ERR131077:ERS131078 FBN131077:FBO131078 FLJ131077:FLK131078 FVF131077:FVG131078 GFB131077:GFC131078 GOX131077:GOY131078 GYT131077:GYU131078 HIP131077:HIQ131078 HSL131077:HSM131078 ICH131077:ICI131078 IMD131077:IME131078 IVZ131077:IWA131078 JFV131077:JFW131078 JPR131077:JPS131078 JZN131077:JZO131078 KJJ131077:KJK131078 KTF131077:KTG131078 LDB131077:LDC131078 LMX131077:LMY131078 LWT131077:LWU131078 MGP131077:MGQ131078 MQL131077:MQM131078 NAH131077:NAI131078 NKD131077:NKE131078 NTZ131077:NUA131078 ODV131077:ODW131078 ONR131077:ONS131078 OXN131077:OXO131078 PHJ131077:PHK131078 PRF131077:PRG131078 QBB131077:QBC131078 QKX131077:QKY131078 QUT131077:QUU131078 REP131077:REQ131078 ROL131077:ROM131078 RYH131077:RYI131078 SID131077:SIE131078 SRZ131077:SSA131078 TBV131077:TBW131078 TLR131077:TLS131078 TVN131077:TVO131078 UFJ131077:UFK131078 UPF131077:UPG131078 UZB131077:UZC131078 VIX131077:VIY131078 VST131077:VSU131078 WCP131077:WCQ131078 WML131077:WMM131078 WWH131077:WWI131078 Z196613:AA196614 JV196613:JW196614 TR196613:TS196614 ADN196613:ADO196614 ANJ196613:ANK196614 AXF196613:AXG196614 BHB196613:BHC196614 BQX196613:BQY196614 CAT196613:CAU196614 CKP196613:CKQ196614 CUL196613:CUM196614 DEH196613:DEI196614 DOD196613:DOE196614 DXZ196613:DYA196614 EHV196613:EHW196614 ERR196613:ERS196614 FBN196613:FBO196614 FLJ196613:FLK196614 FVF196613:FVG196614 GFB196613:GFC196614 GOX196613:GOY196614 GYT196613:GYU196614 HIP196613:HIQ196614 HSL196613:HSM196614 ICH196613:ICI196614 IMD196613:IME196614 IVZ196613:IWA196614 JFV196613:JFW196614 JPR196613:JPS196614 JZN196613:JZO196614 KJJ196613:KJK196614 KTF196613:KTG196614 LDB196613:LDC196614 LMX196613:LMY196614 LWT196613:LWU196614 MGP196613:MGQ196614 MQL196613:MQM196614 NAH196613:NAI196614 NKD196613:NKE196614 NTZ196613:NUA196614 ODV196613:ODW196614 ONR196613:ONS196614 OXN196613:OXO196614 PHJ196613:PHK196614 PRF196613:PRG196614 QBB196613:QBC196614 QKX196613:QKY196614 QUT196613:QUU196614 REP196613:REQ196614 ROL196613:ROM196614 RYH196613:RYI196614 SID196613:SIE196614 SRZ196613:SSA196614 TBV196613:TBW196614 TLR196613:TLS196614 TVN196613:TVO196614 UFJ196613:UFK196614 UPF196613:UPG196614 UZB196613:UZC196614 VIX196613:VIY196614 VST196613:VSU196614 WCP196613:WCQ196614 WML196613:WMM196614 WWH196613:WWI196614 Z262149:AA262150 JV262149:JW262150 TR262149:TS262150 ADN262149:ADO262150 ANJ262149:ANK262150 AXF262149:AXG262150 BHB262149:BHC262150 BQX262149:BQY262150 CAT262149:CAU262150 CKP262149:CKQ262150 CUL262149:CUM262150 DEH262149:DEI262150 DOD262149:DOE262150 DXZ262149:DYA262150 EHV262149:EHW262150 ERR262149:ERS262150 FBN262149:FBO262150 FLJ262149:FLK262150 FVF262149:FVG262150 GFB262149:GFC262150 GOX262149:GOY262150 GYT262149:GYU262150 HIP262149:HIQ262150 HSL262149:HSM262150 ICH262149:ICI262150 IMD262149:IME262150 IVZ262149:IWA262150 JFV262149:JFW262150 JPR262149:JPS262150 JZN262149:JZO262150 KJJ262149:KJK262150 KTF262149:KTG262150 LDB262149:LDC262150 LMX262149:LMY262150 LWT262149:LWU262150 MGP262149:MGQ262150 MQL262149:MQM262150 NAH262149:NAI262150 NKD262149:NKE262150 NTZ262149:NUA262150 ODV262149:ODW262150 ONR262149:ONS262150 OXN262149:OXO262150 PHJ262149:PHK262150 PRF262149:PRG262150 QBB262149:QBC262150 QKX262149:QKY262150 QUT262149:QUU262150 REP262149:REQ262150 ROL262149:ROM262150 RYH262149:RYI262150 SID262149:SIE262150 SRZ262149:SSA262150 TBV262149:TBW262150 TLR262149:TLS262150 TVN262149:TVO262150 UFJ262149:UFK262150 UPF262149:UPG262150 UZB262149:UZC262150 VIX262149:VIY262150 VST262149:VSU262150 WCP262149:WCQ262150 WML262149:WMM262150 WWH262149:WWI262150 Z327685:AA327686 JV327685:JW327686 TR327685:TS327686 ADN327685:ADO327686 ANJ327685:ANK327686 AXF327685:AXG327686 BHB327685:BHC327686 BQX327685:BQY327686 CAT327685:CAU327686 CKP327685:CKQ327686 CUL327685:CUM327686 DEH327685:DEI327686 DOD327685:DOE327686 DXZ327685:DYA327686 EHV327685:EHW327686 ERR327685:ERS327686 FBN327685:FBO327686 FLJ327685:FLK327686 FVF327685:FVG327686 GFB327685:GFC327686 GOX327685:GOY327686 GYT327685:GYU327686 HIP327685:HIQ327686 HSL327685:HSM327686 ICH327685:ICI327686 IMD327685:IME327686 IVZ327685:IWA327686 JFV327685:JFW327686 JPR327685:JPS327686 JZN327685:JZO327686 KJJ327685:KJK327686 KTF327685:KTG327686 LDB327685:LDC327686 LMX327685:LMY327686 LWT327685:LWU327686 MGP327685:MGQ327686 MQL327685:MQM327686 NAH327685:NAI327686 NKD327685:NKE327686 NTZ327685:NUA327686 ODV327685:ODW327686 ONR327685:ONS327686 OXN327685:OXO327686 PHJ327685:PHK327686 PRF327685:PRG327686 QBB327685:QBC327686 QKX327685:QKY327686 QUT327685:QUU327686 REP327685:REQ327686 ROL327685:ROM327686 RYH327685:RYI327686 SID327685:SIE327686 SRZ327685:SSA327686 TBV327685:TBW327686 TLR327685:TLS327686 TVN327685:TVO327686 UFJ327685:UFK327686 UPF327685:UPG327686 UZB327685:UZC327686 VIX327685:VIY327686 VST327685:VSU327686 WCP327685:WCQ327686 WML327685:WMM327686 WWH327685:WWI327686 Z393221:AA393222 JV393221:JW393222 TR393221:TS393222 ADN393221:ADO393222 ANJ393221:ANK393222 AXF393221:AXG393222 BHB393221:BHC393222 BQX393221:BQY393222 CAT393221:CAU393222 CKP393221:CKQ393222 CUL393221:CUM393222 DEH393221:DEI393222 DOD393221:DOE393222 DXZ393221:DYA393222 EHV393221:EHW393222 ERR393221:ERS393222 FBN393221:FBO393222 FLJ393221:FLK393222 FVF393221:FVG393222 GFB393221:GFC393222 GOX393221:GOY393222 GYT393221:GYU393222 HIP393221:HIQ393222 HSL393221:HSM393222 ICH393221:ICI393222 IMD393221:IME393222 IVZ393221:IWA393222 JFV393221:JFW393222 JPR393221:JPS393222 JZN393221:JZO393222 KJJ393221:KJK393222 KTF393221:KTG393222 LDB393221:LDC393222 LMX393221:LMY393222 LWT393221:LWU393222 MGP393221:MGQ393222 MQL393221:MQM393222 NAH393221:NAI393222 NKD393221:NKE393222 NTZ393221:NUA393222 ODV393221:ODW393222 ONR393221:ONS393222 OXN393221:OXO393222 PHJ393221:PHK393222 PRF393221:PRG393222 QBB393221:QBC393222 QKX393221:QKY393222 QUT393221:QUU393222 REP393221:REQ393222 ROL393221:ROM393222 RYH393221:RYI393222 SID393221:SIE393222 SRZ393221:SSA393222 TBV393221:TBW393222 TLR393221:TLS393222 TVN393221:TVO393222 UFJ393221:UFK393222 UPF393221:UPG393222 UZB393221:UZC393222 VIX393221:VIY393222 VST393221:VSU393222 WCP393221:WCQ393222 WML393221:WMM393222 WWH393221:WWI393222 Z458757:AA458758 JV458757:JW458758 TR458757:TS458758 ADN458757:ADO458758 ANJ458757:ANK458758 AXF458757:AXG458758 BHB458757:BHC458758 BQX458757:BQY458758 CAT458757:CAU458758 CKP458757:CKQ458758 CUL458757:CUM458758 DEH458757:DEI458758 DOD458757:DOE458758 DXZ458757:DYA458758 EHV458757:EHW458758 ERR458757:ERS458758 FBN458757:FBO458758 FLJ458757:FLK458758 FVF458757:FVG458758 GFB458757:GFC458758 GOX458757:GOY458758 GYT458757:GYU458758 HIP458757:HIQ458758 HSL458757:HSM458758 ICH458757:ICI458758 IMD458757:IME458758 IVZ458757:IWA458758 JFV458757:JFW458758 JPR458757:JPS458758 JZN458757:JZO458758 KJJ458757:KJK458758 KTF458757:KTG458758 LDB458757:LDC458758 LMX458757:LMY458758 LWT458757:LWU458758 MGP458757:MGQ458758 MQL458757:MQM458758 NAH458757:NAI458758 NKD458757:NKE458758 NTZ458757:NUA458758 ODV458757:ODW458758 ONR458757:ONS458758 OXN458757:OXO458758 PHJ458757:PHK458758 PRF458757:PRG458758 QBB458757:QBC458758 QKX458757:QKY458758 QUT458757:QUU458758 REP458757:REQ458758 ROL458757:ROM458758 RYH458757:RYI458758 SID458757:SIE458758 SRZ458757:SSA458758 TBV458757:TBW458758 TLR458757:TLS458758 TVN458757:TVO458758 UFJ458757:UFK458758 UPF458757:UPG458758 UZB458757:UZC458758 VIX458757:VIY458758 VST458757:VSU458758 WCP458757:WCQ458758 WML458757:WMM458758 WWH458757:WWI458758 Z524293:AA524294 JV524293:JW524294 TR524293:TS524294 ADN524293:ADO524294 ANJ524293:ANK524294 AXF524293:AXG524294 BHB524293:BHC524294 BQX524293:BQY524294 CAT524293:CAU524294 CKP524293:CKQ524294 CUL524293:CUM524294 DEH524293:DEI524294 DOD524293:DOE524294 DXZ524293:DYA524294 EHV524293:EHW524294 ERR524293:ERS524294 FBN524293:FBO524294 FLJ524293:FLK524294 FVF524293:FVG524294 GFB524293:GFC524294 GOX524293:GOY524294 GYT524293:GYU524294 HIP524293:HIQ524294 HSL524293:HSM524294 ICH524293:ICI524294 IMD524293:IME524294 IVZ524293:IWA524294 JFV524293:JFW524294 JPR524293:JPS524294 JZN524293:JZO524294 KJJ524293:KJK524294 KTF524293:KTG524294 LDB524293:LDC524294 LMX524293:LMY524294 LWT524293:LWU524294 MGP524293:MGQ524294 MQL524293:MQM524294 NAH524293:NAI524294 NKD524293:NKE524294 NTZ524293:NUA524294 ODV524293:ODW524294 ONR524293:ONS524294 OXN524293:OXO524294 PHJ524293:PHK524294 PRF524293:PRG524294 QBB524293:QBC524294 QKX524293:QKY524294 QUT524293:QUU524294 REP524293:REQ524294 ROL524293:ROM524294 RYH524293:RYI524294 SID524293:SIE524294 SRZ524293:SSA524294 TBV524293:TBW524294 TLR524293:TLS524294 TVN524293:TVO524294 UFJ524293:UFK524294 UPF524293:UPG524294 UZB524293:UZC524294 VIX524293:VIY524294 VST524293:VSU524294 WCP524293:WCQ524294 WML524293:WMM524294 WWH524293:WWI524294 Z589829:AA589830 JV589829:JW589830 TR589829:TS589830 ADN589829:ADO589830 ANJ589829:ANK589830 AXF589829:AXG589830 BHB589829:BHC589830 BQX589829:BQY589830 CAT589829:CAU589830 CKP589829:CKQ589830 CUL589829:CUM589830 DEH589829:DEI589830 DOD589829:DOE589830 DXZ589829:DYA589830 EHV589829:EHW589830 ERR589829:ERS589830 FBN589829:FBO589830 FLJ589829:FLK589830 FVF589829:FVG589830 GFB589829:GFC589830 GOX589829:GOY589830 GYT589829:GYU589830 HIP589829:HIQ589830 HSL589829:HSM589830 ICH589829:ICI589830 IMD589829:IME589830 IVZ589829:IWA589830 JFV589829:JFW589830 JPR589829:JPS589830 JZN589829:JZO589830 KJJ589829:KJK589830 KTF589829:KTG589830 LDB589829:LDC589830 LMX589829:LMY589830 LWT589829:LWU589830 MGP589829:MGQ589830 MQL589829:MQM589830 NAH589829:NAI589830 NKD589829:NKE589830 NTZ589829:NUA589830 ODV589829:ODW589830 ONR589829:ONS589830 OXN589829:OXO589830 PHJ589829:PHK589830 PRF589829:PRG589830 QBB589829:QBC589830 QKX589829:QKY589830 QUT589829:QUU589830 REP589829:REQ589830 ROL589829:ROM589830 RYH589829:RYI589830 SID589829:SIE589830 SRZ589829:SSA589830 TBV589829:TBW589830 TLR589829:TLS589830 TVN589829:TVO589830 UFJ589829:UFK589830 UPF589829:UPG589830 UZB589829:UZC589830 VIX589829:VIY589830 VST589829:VSU589830 WCP589829:WCQ589830 WML589829:WMM589830 WWH589829:WWI589830 Z655365:AA655366 JV655365:JW655366 TR655365:TS655366 ADN655365:ADO655366 ANJ655365:ANK655366 AXF655365:AXG655366 BHB655365:BHC655366 BQX655365:BQY655366 CAT655365:CAU655366 CKP655365:CKQ655366 CUL655365:CUM655366 DEH655365:DEI655366 DOD655365:DOE655366 DXZ655365:DYA655366 EHV655365:EHW655366 ERR655365:ERS655366 FBN655365:FBO655366 FLJ655365:FLK655366 FVF655365:FVG655366 GFB655365:GFC655366 GOX655365:GOY655366 GYT655365:GYU655366 HIP655365:HIQ655366 HSL655365:HSM655366 ICH655365:ICI655366 IMD655365:IME655366 IVZ655365:IWA655366 JFV655365:JFW655366 JPR655365:JPS655366 JZN655365:JZO655366 KJJ655365:KJK655366 KTF655365:KTG655366 LDB655365:LDC655366 LMX655365:LMY655366 LWT655365:LWU655366 MGP655365:MGQ655366 MQL655365:MQM655366 NAH655365:NAI655366 NKD655365:NKE655366 NTZ655365:NUA655366 ODV655365:ODW655366 ONR655365:ONS655366 OXN655365:OXO655366 PHJ655365:PHK655366 PRF655365:PRG655366 QBB655365:QBC655366 QKX655365:QKY655366 QUT655365:QUU655366 REP655365:REQ655366 ROL655365:ROM655366 RYH655365:RYI655366 SID655365:SIE655366 SRZ655365:SSA655366 TBV655365:TBW655366 TLR655365:TLS655366 TVN655365:TVO655366 UFJ655365:UFK655366 UPF655365:UPG655366 UZB655365:UZC655366 VIX655365:VIY655366 VST655365:VSU655366 WCP655365:WCQ655366 WML655365:WMM655366 WWH655365:WWI655366 Z720901:AA720902 JV720901:JW720902 TR720901:TS720902 ADN720901:ADO720902 ANJ720901:ANK720902 AXF720901:AXG720902 BHB720901:BHC720902 BQX720901:BQY720902 CAT720901:CAU720902 CKP720901:CKQ720902 CUL720901:CUM720902 DEH720901:DEI720902 DOD720901:DOE720902 DXZ720901:DYA720902 EHV720901:EHW720902 ERR720901:ERS720902 FBN720901:FBO720902 FLJ720901:FLK720902 FVF720901:FVG720902 GFB720901:GFC720902 GOX720901:GOY720902 GYT720901:GYU720902 HIP720901:HIQ720902 HSL720901:HSM720902 ICH720901:ICI720902 IMD720901:IME720902 IVZ720901:IWA720902 JFV720901:JFW720902 JPR720901:JPS720902 JZN720901:JZO720902 KJJ720901:KJK720902 KTF720901:KTG720902 LDB720901:LDC720902 LMX720901:LMY720902 LWT720901:LWU720902 MGP720901:MGQ720902 MQL720901:MQM720902 NAH720901:NAI720902 NKD720901:NKE720902 NTZ720901:NUA720902 ODV720901:ODW720902 ONR720901:ONS720902 OXN720901:OXO720902 PHJ720901:PHK720902 PRF720901:PRG720902 QBB720901:QBC720902 QKX720901:QKY720902 QUT720901:QUU720902 REP720901:REQ720902 ROL720901:ROM720902 RYH720901:RYI720902 SID720901:SIE720902 SRZ720901:SSA720902 TBV720901:TBW720902 TLR720901:TLS720902 TVN720901:TVO720902 UFJ720901:UFK720902 UPF720901:UPG720902 UZB720901:UZC720902 VIX720901:VIY720902 VST720901:VSU720902 WCP720901:WCQ720902 WML720901:WMM720902 WWH720901:WWI720902 Z786437:AA786438 JV786437:JW786438 TR786437:TS786438 ADN786437:ADO786438 ANJ786437:ANK786438 AXF786437:AXG786438 BHB786437:BHC786438 BQX786437:BQY786438 CAT786437:CAU786438 CKP786437:CKQ786438 CUL786437:CUM786438 DEH786437:DEI786438 DOD786437:DOE786438 DXZ786437:DYA786438 EHV786437:EHW786438 ERR786437:ERS786438 FBN786437:FBO786438 FLJ786437:FLK786438 FVF786437:FVG786438 GFB786437:GFC786438 GOX786437:GOY786438 GYT786437:GYU786438 HIP786437:HIQ786438 HSL786437:HSM786438 ICH786437:ICI786438 IMD786437:IME786438 IVZ786437:IWA786438 JFV786437:JFW786438 JPR786437:JPS786438 JZN786437:JZO786438 KJJ786437:KJK786438 KTF786437:KTG786438 LDB786437:LDC786438 LMX786437:LMY786438 LWT786437:LWU786438 MGP786437:MGQ786438 MQL786437:MQM786438 NAH786437:NAI786438 NKD786437:NKE786438 NTZ786437:NUA786438 ODV786437:ODW786438 ONR786437:ONS786438 OXN786437:OXO786438 PHJ786437:PHK786438 PRF786437:PRG786438 QBB786437:QBC786438 QKX786437:QKY786438 QUT786437:QUU786438 REP786437:REQ786438 ROL786437:ROM786438 RYH786437:RYI786438 SID786437:SIE786438 SRZ786437:SSA786438 TBV786437:TBW786438 TLR786437:TLS786438 TVN786437:TVO786438 UFJ786437:UFK786438 UPF786437:UPG786438 UZB786437:UZC786438 VIX786437:VIY786438 VST786437:VSU786438 WCP786437:WCQ786438 WML786437:WMM786438 WWH786437:WWI786438 Z851973:AA851974 JV851973:JW851974 TR851973:TS851974 ADN851973:ADO851974 ANJ851973:ANK851974 AXF851973:AXG851974 BHB851973:BHC851974 BQX851973:BQY851974 CAT851973:CAU851974 CKP851973:CKQ851974 CUL851973:CUM851974 DEH851973:DEI851974 DOD851973:DOE851974 DXZ851973:DYA851974 EHV851973:EHW851974 ERR851973:ERS851974 FBN851973:FBO851974 FLJ851973:FLK851974 FVF851973:FVG851974 GFB851973:GFC851974 GOX851973:GOY851974 GYT851973:GYU851974 HIP851973:HIQ851974 HSL851973:HSM851974 ICH851973:ICI851974 IMD851973:IME851974 IVZ851973:IWA851974 JFV851973:JFW851974 JPR851973:JPS851974 JZN851973:JZO851974 KJJ851973:KJK851974 KTF851973:KTG851974 LDB851973:LDC851974 LMX851973:LMY851974 LWT851973:LWU851974 MGP851973:MGQ851974 MQL851973:MQM851974 NAH851973:NAI851974 NKD851973:NKE851974 NTZ851973:NUA851974 ODV851973:ODW851974 ONR851973:ONS851974 OXN851973:OXO851974 PHJ851973:PHK851974 PRF851973:PRG851974 QBB851973:QBC851974 QKX851973:QKY851974 QUT851973:QUU851974 REP851973:REQ851974 ROL851973:ROM851974 RYH851973:RYI851974 SID851973:SIE851974 SRZ851973:SSA851974 TBV851973:TBW851974 TLR851973:TLS851974 TVN851973:TVO851974 UFJ851973:UFK851974 UPF851973:UPG851974 UZB851973:UZC851974 VIX851973:VIY851974 VST851973:VSU851974 WCP851973:WCQ851974 WML851973:WMM851974 WWH851973:WWI851974 Z917509:AA917510 JV917509:JW917510 TR917509:TS917510 ADN917509:ADO917510 ANJ917509:ANK917510 AXF917509:AXG917510 BHB917509:BHC917510 BQX917509:BQY917510 CAT917509:CAU917510 CKP917509:CKQ917510 CUL917509:CUM917510 DEH917509:DEI917510 DOD917509:DOE917510 DXZ917509:DYA917510 EHV917509:EHW917510 ERR917509:ERS917510 FBN917509:FBO917510 FLJ917509:FLK917510 FVF917509:FVG917510 GFB917509:GFC917510 GOX917509:GOY917510 GYT917509:GYU917510 HIP917509:HIQ917510 HSL917509:HSM917510 ICH917509:ICI917510 IMD917509:IME917510 IVZ917509:IWA917510 JFV917509:JFW917510 JPR917509:JPS917510 JZN917509:JZO917510 KJJ917509:KJK917510 KTF917509:KTG917510 LDB917509:LDC917510 LMX917509:LMY917510 LWT917509:LWU917510 MGP917509:MGQ917510 MQL917509:MQM917510 NAH917509:NAI917510 NKD917509:NKE917510 NTZ917509:NUA917510 ODV917509:ODW917510 ONR917509:ONS917510 OXN917509:OXO917510 PHJ917509:PHK917510 PRF917509:PRG917510 QBB917509:QBC917510 QKX917509:QKY917510 QUT917509:QUU917510 REP917509:REQ917510 ROL917509:ROM917510 RYH917509:RYI917510 SID917509:SIE917510 SRZ917509:SSA917510 TBV917509:TBW917510 TLR917509:TLS917510 TVN917509:TVO917510 UFJ917509:UFK917510 UPF917509:UPG917510 UZB917509:UZC917510 VIX917509:VIY917510 VST917509:VSU917510 WCP917509:WCQ917510 WML917509:WMM917510 WWH917509:WWI917510 Z983045:AA983046 JV983045:JW983046 TR983045:TS983046 ADN983045:ADO983046 ANJ983045:ANK983046 AXF983045:AXG983046 BHB983045:BHC983046 BQX983045:BQY983046 CAT983045:CAU983046 CKP983045:CKQ983046 CUL983045:CUM983046 DEH983045:DEI983046 DOD983045:DOE983046 DXZ983045:DYA983046 EHV983045:EHW983046 ERR983045:ERS983046 FBN983045:FBO983046 FLJ983045:FLK983046 FVF983045:FVG983046 GFB983045:GFC983046 GOX983045:GOY983046 GYT983045:GYU983046 HIP983045:HIQ983046 HSL983045:HSM983046 ICH983045:ICI983046 IMD983045:IME983046 IVZ983045:IWA983046 JFV983045:JFW983046 JPR983045:JPS983046 JZN983045:JZO983046 KJJ983045:KJK983046 KTF983045:KTG983046 LDB983045:LDC983046 LMX983045:LMY983046 LWT983045:LWU983046 MGP983045:MGQ983046 MQL983045:MQM983046 NAH983045:NAI983046 NKD983045:NKE983046 NTZ983045:NUA983046 ODV983045:ODW983046 ONR983045:ONS983046 OXN983045:OXO983046 PHJ983045:PHK983046 PRF983045:PRG983046 QBB983045:QBC983046 QKX983045:QKY983046 QUT983045:QUU983046 REP983045:REQ983046 ROL983045:ROM983046 RYH983045:RYI983046 SID983045:SIE983046 SRZ983045:SSA983046 TBV983045:TBW983046 TLR983045:TLS983046 TVN983045:TVO983046 UFJ983045:UFK983046 UPF983045:UPG983046 UZB983045:UZC983046 VIX983045:VIY983046 VST983045:VSU983046 WCP983045:WCQ983046 WML983045:WMM983046 WWH983045:WWI983046">
      <formula1>"50000000,35000000,20000000,0"</formula1>
    </dataValidation>
  </dataValidations>
  <pageMargins left="0.70866141732283472" right="0.70866141732283472" top="0.74803149606299213" bottom="0.74803149606299213" header="0.31496062992125984" footer="0.31496062992125984"/>
  <pageSetup paperSize="8" scale="72"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showGridLines="0" view="pageBreakPreview" zoomScaleNormal="100" zoomScaleSheetLayoutView="100" workbookViewId="0">
      <selection activeCell="A3" sqref="A3"/>
    </sheetView>
  </sheetViews>
  <sheetFormatPr defaultRowHeight="13.2"/>
  <cols>
    <col min="1" max="1" width="1.77734375" customWidth="1"/>
    <col min="2" max="62" width="1.6640625" style="37" customWidth="1"/>
    <col min="63" max="68" width="1.77734375" customWidth="1"/>
  </cols>
  <sheetData>
    <row r="1" spans="1:69">
      <c r="A1" s="47" t="s">
        <v>140</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I1" s="34"/>
      <c r="BJ1" s="34"/>
    </row>
    <row r="2" spans="1:69" ht="20.25" customHeight="1">
      <c r="A2" s="381" t="s">
        <v>295</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row>
    <row r="3" spans="1:69" ht="11.25" customHeight="1">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row>
    <row r="4" spans="1:69" s="37" customForma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80" t="s">
        <v>65</v>
      </c>
      <c r="AT4" s="380"/>
      <c r="AU4" s="380"/>
      <c r="AV4" s="380"/>
      <c r="AW4" s="380"/>
      <c r="AX4" s="380"/>
      <c r="AY4" s="380"/>
      <c r="AZ4" s="380"/>
      <c r="BA4" s="380"/>
      <c r="BB4" s="380"/>
      <c r="BC4" s="380"/>
      <c r="BD4" s="380"/>
      <c r="BE4" s="380"/>
      <c r="BF4" s="380"/>
      <c r="BG4" s="380"/>
      <c r="BH4" s="380"/>
      <c r="BI4" s="380"/>
      <c r="BJ4" s="380"/>
      <c r="BK4" s="380"/>
      <c r="BL4" s="380"/>
      <c r="BM4" s="380"/>
      <c r="BN4" s="380"/>
      <c r="BO4" s="380"/>
      <c r="BP4" s="380"/>
      <c r="BQ4" s="34"/>
    </row>
    <row r="5" spans="1:69" s="37" customFormat="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80" t="s">
        <v>66</v>
      </c>
      <c r="AT5" s="380"/>
      <c r="AU5" s="380"/>
      <c r="AV5" s="380"/>
      <c r="AW5" s="380"/>
      <c r="AX5" s="380"/>
      <c r="AY5" s="380"/>
      <c r="AZ5" s="380"/>
      <c r="BA5" s="380"/>
      <c r="BB5" s="380"/>
      <c r="BC5" s="380"/>
      <c r="BD5" s="380"/>
      <c r="BE5" s="380"/>
      <c r="BF5" s="380"/>
      <c r="BG5" s="380"/>
      <c r="BH5" s="380"/>
      <c r="BI5" s="380"/>
      <c r="BJ5" s="380"/>
      <c r="BK5" s="380"/>
      <c r="BL5" s="380"/>
      <c r="BM5" s="380"/>
      <c r="BN5" s="380"/>
      <c r="BO5" s="380"/>
      <c r="BP5" s="380"/>
      <c r="BQ5" s="34"/>
    </row>
    <row r="6" spans="1:69" s="37" customForma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80" t="s">
        <v>67</v>
      </c>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4"/>
    </row>
    <row r="7" spans="1:69">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row>
    <row r="8" spans="1:69" s="29" customFormat="1">
      <c r="B8" s="39" t="s">
        <v>136</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row>
    <row r="9" spans="1:69">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46"/>
      <c r="BH9" s="46"/>
      <c r="BI9" s="46"/>
      <c r="BJ9" s="46"/>
      <c r="BP9" s="69" t="s">
        <v>165</v>
      </c>
    </row>
    <row r="10" spans="1:69" ht="13.5" customHeight="1">
      <c r="B10" s="360" t="s">
        <v>153</v>
      </c>
      <c r="C10" s="361"/>
      <c r="D10" s="361"/>
      <c r="E10" s="361"/>
      <c r="F10" s="361"/>
      <c r="G10" s="361"/>
      <c r="H10" s="361"/>
      <c r="I10" s="361"/>
      <c r="J10" s="363" t="s">
        <v>154</v>
      </c>
      <c r="K10" s="361"/>
      <c r="L10" s="361"/>
      <c r="M10" s="361"/>
      <c r="N10" s="361"/>
      <c r="O10" s="361"/>
      <c r="P10" s="361"/>
      <c r="Q10" s="365"/>
      <c r="R10" s="364" t="s">
        <v>70</v>
      </c>
      <c r="S10" s="361"/>
      <c r="T10" s="361"/>
      <c r="U10" s="361"/>
      <c r="V10" s="361"/>
      <c r="W10" s="361"/>
      <c r="X10" s="361"/>
      <c r="Y10" s="361"/>
      <c r="Z10" s="361"/>
      <c r="AA10" s="361"/>
      <c r="AB10" s="361"/>
      <c r="AC10" s="361"/>
      <c r="AD10" s="361"/>
      <c r="AE10" s="361"/>
      <c r="AF10" s="361"/>
      <c r="AG10" s="361"/>
      <c r="AH10" s="361"/>
      <c r="AI10" s="361"/>
      <c r="AJ10" s="365"/>
      <c r="AK10" s="364" t="s">
        <v>151</v>
      </c>
      <c r="AL10" s="361"/>
      <c r="AM10" s="361"/>
      <c r="AN10" s="361"/>
      <c r="AO10" s="361"/>
      <c r="AP10" s="361"/>
      <c r="AQ10" s="361"/>
      <c r="AR10" s="361"/>
      <c r="AS10" s="346" t="s">
        <v>72</v>
      </c>
      <c r="AT10" s="328"/>
      <c r="AU10" s="328"/>
      <c r="AV10" s="347"/>
      <c r="AW10" s="361" t="s">
        <v>144</v>
      </c>
      <c r="AX10" s="361"/>
      <c r="AY10" s="361"/>
      <c r="AZ10" s="361"/>
      <c r="BA10" s="361"/>
      <c r="BB10" s="361"/>
      <c r="BC10" s="365"/>
      <c r="BD10" s="455" t="s">
        <v>145</v>
      </c>
      <c r="BE10" s="456"/>
      <c r="BF10" s="456"/>
      <c r="BG10" s="456"/>
      <c r="BH10" s="456"/>
      <c r="BI10" s="456"/>
      <c r="BJ10" s="456"/>
      <c r="BK10" s="456" t="s">
        <v>146</v>
      </c>
      <c r="BL10" s="456"/>
      <c r="BM10" s="456"/>
      <c r="BN10" s="456"/>
      <c r="BO10" s="456"/>
      <c r="BP10" s="459"/>
    </row>
    <row r="11" spans="1:69" ht="13.5" customHeight="1">
      <c r="B11" s="362"/>
      <c r="C11" s="357"/>
      <c r="D11" s="357"/>
      <c r="E11" s="357"/>
      <c r="F11" s="357"/>
      <c r="G11" s="357"/>
      <c r="H11" s="357"/>
      <c r="I11" s="357"/>
      <c r="J11" s="356"/>
      <c r="K11" s="357"/>
      <c r="L11" s="357"/>
      <c r="M11" s="357"/>
      <c r="N11" s="357"/>
      <c r="O11" s="357"/>
      <c r="P11" s="357"/>
      <c r="Q11" s="358"/>
      <c r="R11" s="366"/>
      <c r="S11" s="357"/>
      <c r="T11" s="357"/>
      <c r="U11" s="357"/>
      <c r="V11" s="357"/>
      <c r="W11" s="357"/>
      <c r="X11" s="357"/>
      <c r="Y11" s="357"/>
      <c r="Z11" s="357"/>
      <c r="AA11" s="357"/>
      <c r="AB11" s="357"/>
      <c r="AC11" s="357"/>
      <c r="AD11" s="357"/>
      <c r="AE11" s="357"/>
      <c r="AF11" s="357"/>
      <c r="AG11" s="357"/>
      <c r="AH11" s="357"/>
      <c r="AI11" s="357"/>
      <c r="AJ11" s="358"/>
      <c r="AK11" s="366"/>
      <c r="AL11" s="357"/>
      <c r="AM11" s="357"/>
      <c r="AN11" s="357"/>
      <c r="AO11" s="357"/>
      <c r="AP11" s="357"/>
      <c r="AQ11" s="357"/>
      <c r="AR11" s="357"/>
      <c r="AS11" s="336"/>
      <c r="AT11" s="337"/>
      <c r="AU11" s="337"/>
      <c r="AV11" s="338"/>
      <c r="AW11" s="357"/>
      <c r="AX11" s="357"/>
      <c r="AY11" s="357"/>
      <c r="AZ11" s="357"/>
      <c r="BA11" s="357"/>
      <c r="BB11" s="357"/>
      <c r="BC11" s="358"/>
      <c r="BD11" s="457"/>
      <c r="BE11" s="458"/>
      <c r="BF11" s="458"/>
      <c r="BG11" s="458"/>
      <c r="BH11" s="458"/>
      <c r="BI11" s="458"/>
      <c r="BJ11" s="458"/>
      <c r="BK11" s="458"/>
      <c r="BL11" s="458"/>
      <c r="BM11" s="458"/>
      <c r="BN11" s="458"/>
      <c r="BO11" s="458"/>
      <c r="BP11" s="460"/>
    </row>
    <row r="12" spans="1:69" ht="13.5" customHeight="1">
      <c r="B12" s="362"/>
      <c r="C12" s="357"/>
      <c r="D12" s="357"/>
      <c r="E12" s="357"/>
      <c r="F12" s="357"/>
      <c r="G12" s="357"/>
      <c r="H12" s="357"/>
      <c r="I12" s="357"/>
      <c r="J12" s="356"/>
      <c r="K12" s="357"/>
      <c r="L12" s="357"/>
      <c r="M12" s="357"/>
      <c r="N12" s="357"/>
      <c r="O12" s="357"/>
      <c r="P12" s="357"/>
      <c r="Q12" s="358"/>
      <c r="R12" s="461" t="s">
        <v>181</v>
      </c>
      <c r="S12" s="462"/>
      <c r="T12" s="462"/>
      <c r="U12" s="462"/>
      <c r="V12" s="462"/>
      <c r="W12" s="462"/>
      <c r="X12" s="465" t="s">
        <v>148</v>
      </c>
      <c r="Y12" s="465"/>
      <c r="Z12" s="465"/>
      <c r="AA12" s="465"/>
      <c r="AB12" s="466"/>
      <c r="AC12" s="467"/>
      <c r="AD12" s="467"/>
      <c r="AE12" s="467"/>
      <c r="AF12" s="467"/>
      <c r="AG12" s="467"/>
      <c r="AH12" s="467"/>
      <c r="AI12" s="467"/>
      <c r="AJ12" s="468"/>
      <c r="AK12" s="366"/>
      <c r="AL12" s="357"/>
      <c r="AM12" s="357"/>
      <c r="AN12" s="357"/>
      <c r="AO12" s="357"/>
      <c r="AP12" s="357"/>
      <c r="AQ12" s="357"/>
      <c r="AR12" s="357"/>
      <c r="AS12" s="336"/>
      <c r="AT12" s="337"/>
      <c r="AU12" s="337"/>
      <c r="AV12" s="338"/>
      <c r="AW12" s="357"/>
      <c r="AX12" s="357"/>
      <c r="AY12" s="357"/>
      <c r="AZ12" s="357"/>
      <c r="BA12" s="357"/>
      <c r="BB12" s="357"/>
      <c r="BC12" s="358"/>
      <c r="BD12" s="457"/>
      <c r="BE12" s="458"/>
      <c r="BF12" s="458"/>
      <c r="BG12" s="458"/>
      <c r="BH12" s="458"/>
      <c r="BI12" s="458"/>
      <c r="BJ12" s="458"/>
      <c r="BK12" s="458"/>
      <c r="BL12" s="458"/>
      <c r="BM12" s="458"/>
      <c r="BN12" s="458"/>
      <c r="BO12" s="458"/>
      <c r="BP12" s="460"/>
    </row>
    <row r="13" spans="1:69" ht="13.5" customHeight="1">
      <c r="B13" s="362"/>
      <c r="C13" s="357"/>
      <c r="D13" s="357"/>
      <c r="E13" s="357"/>
      <c r="F13" s="357"/>
      <c r="G13" s="357"/>
      <c r="H13" s="357"/>
      <c r="I13" s="357"/>
      <c r="J13" s="356"/>
      <c r="K13" s="357"/>
      <c r="L13" s="357"/>
      <c r="M13" s="357"/>
      <c r="N13" s="357"/>
      <c r="O13" s="357"/>
      <c r="P13" s="357"/>
      <c r="Q13" s="358"/>
      <c r="R13" s="463"/>
      <c r="S13" s="464"/>
      <c r="T13" s="464"/>
      <c r="U13" s="464"/>
      <c r="V13" s="464"/>
      <c r="W13" s="464"/>
      <c r="X13" s="458"/>
      <c r="Y13" s="458"/>
      <c r="Z13" s="458"/>
      <c r="AA13" s="458"/>
      <c r="AB13" s="466"/>
      <c r="AC13" s="467"/>
      <c r="AD13" s="467"/>
      <c r="AE13" s="467"/>
      <c r="AF13" s="467"/>
      <c r="AG13" s="467"/>
      <c r="AH13" s="467"/>
      <c r="AI13" s="467"/>
      <c r="AJ13" s="468"/>
      <c r="AK13" s="366"/>
      <c r="AL13" s="357"/>
      <c r="AM13" s="357"/>
      <c r="AN13" s="357"/>
      <c r="AO13" s="357"/>
      <c r="AP13" s="357"/>
      <c r="AQ13" s="357"/>
      <c r="AR13" s="357"/>
      <c r="AS13" s="336"/>
      <c r="AT13" s="337"/>
      <c r="AU13" s="337"/>
      <c r="AV13" s="338"/>
      <c r="AW13" s="357"/>
      <c r="AX13" s="357"/>
      <c r="AY13" s="357"/>
      <c r="AZ13" s="357"/>
      <c r="BA13" s="357"/>
      <c r="BB13" s="357"/>
      <c r="BC13" s="358"/>
      <c r="BD13" s="457"/>
      <c r="BE13" s="458"/>
      <c r="BF13" s="458"/>
      <c r="BG13" s="458"/>
      <c r="BH13" s="458"/>
      <c r="BI13" s="458"/>
      <c r="BJ13" s="458"/>
      <c r="BK13" s="458"/>
      <c r="BL13" s="458"/>
      <c r="BM13" s="458"/>
      <c r="BN13" s="458"/>
      <c r="BO13" s="458"/>
      <c r="BP13" s="460"/>
    </row>
    <row r="14" spans="1:69" ht="13.5" customHeight="1">
      <c r="B14" s="349" t="s">
        <v>73</v>
      </c>
      <c r="C14" s="337"/>
      <c r="D14" s="337"/>
      <c r="E14" s="337"/>
      <c r="F14" s="337"/>
      <c r="G14" s="337"/>
      <c r="H14" s="337"/>
      <c r="I14" s="337"/>
      <c r="J14" s="336" t="s">
        <v>74</v>
      </c>
      <c r="K14" s="337"/>
      <c r="L14" s="337"/>
      <c r="M14" s="337"/>
      <c r="N14" s="337"/>
      <c r="O14" s="337"/>
      <c r="P14" s="337"/>
      <c r="Q14" s="369"/>
      <c r="R14" s="472"/>
      <c r="S14" s="473"/>
      <c r="T14" s="473"/>
      <c r="U14" s="473"/>
      <c r="V14" s="473"/>
      <c r="W14" s="473"/>
      <c r="X14" s="451"/>
      <c r="Y14" s="451"/>
      <c r="Z14" s="451"/>
      <c r="AA14" s="451"/>
      <c r="AB14" s="469"/>
      <c r="AC14" s="470"/>
      <c r="AD14" s="470"/>
      <c r="AE14" s="470"/>
      <c r="AF14" s="470"/>
      <c r="AG14" s="470"/>
      <c r="AH14" s="470"/>
      <c r="AI14" s="470"/>
      <c r="AJ14" s="471"/>
      <c r="AK14" s="474" t="s">
        <v>152</v>
      </c>
      <c r="AL14" s="475"/>
      <c r="AM14" s="475"/>
      <c r="AN14" s="475"/>
      <c r="AO14" s="475"/>
      <c r="AP14" s="475"/>
      <c r="AQ14" s="475"/>
      <c r="AR14" s="475"/>
      <c r="AS14" s="336" t="s">
        <v>77</v>
      </c>
      <c r="AT14" s="337"/>
      <c r="AU14" s="337"/>
      <c r="AV14" s="338"/>
      <c r="AW14" s="337" t="s">
        <v>78</v>
      </c>
      <c r="AX14" s="337"/>
      <c r="AY14" s="337"/>
      <c r="AZ14" s="337"/>
      <c r="BA14" s="337"/>
      <c r="BB14" s="337"/>
      <c r="BC14" s="369"/>
      <c r="BD14" s="338" t="s">
        <v>155</v>
      </c>
      <c r="BE14" s="445"/>
      <c r="BF14" s="445"/>
      <c r="BG14" s="445"/>
      <c r="BH14" s="445"/>
      <c r="BI14" s="445"/>
      <c r="BJ14" s="445"/>
      <c r="BK14" s="445" t="s">
        <v>147</v>
      </c>
      <c r="BL14" s="445"/>
      <c r="BM14" s="445"/>
      <c r="BN14" s="445"/>
      <c r="BO14" s="445"/>
      <c r="BP14" s="446"/>
    </row>
    <row r="15" spans="1:69">
      <c r="B15" s="344"/>
      <c r="C15" s="328"/>
      <c r="D15" s="328"/>
      <c r="E15" s="328"/>
      <c r="F15" s="328"/>
      <c r="G15" s="328"/>
      <c r="H15" s="328"/>
      <c r="I15" s="328"/>
      <c r="J15" s="346"/>
      <c r="K15" s="328"/>
      <c r="L15" s="328"/>
      <c r="M15" s="328"/>
      <c r="N15" s="328"/>
      <c r="O15" s="328"/>
      <c r="P15" s="328"/>
      <c r="Q15" s="348"/>
      <c r="R15" s="478"/>
      <c r="S15" s="479"/>
      <c r="T15" s="479"/>
      <c r="U15" s="479"/>
      <c r="V15" s="479"/>
      <c r="W15" s="479"/>
      <c r="X15" s="476"/>
      <c r="Y15" s="476"/>
      <c r="Z15" s="476"/>
      <c r="AA15" s="476"/>
      <c r="AB15" s="482"/>
      <c r="AC15" s="482"/>
      <c r="AD15" s="482"/>
      <c r="AE15" s="482"/>
      <c r="AF15" s="482"/>
      <c r="AG15" s="482"/>
      <c r="AH15" s="482"/>
      <c r="AI15" s="482"/>
      <c r="AJ15" s="483"/>
      <c r="AK15" s="327"/>
      <c r="AL15" s="328"/>
      <c r="AM15" s="328"/>
      <c r="AN15" s="328"/>
      <c r="AO15" s="328"/>
      <c r="AP15" s="328"/>
      <c r="AQ15" s="328"/>
      <c r="AR15" s="347"/>
      <c r="AS15" s="331" t="s">
        <v>79</v>
      </c>
      <c r="AT15" s="332"/>
      <c r="AU15" s="332"/>
      <c r="AV15" s="333"/>
      <c r="AW15" s="328"/>
      <c r="AX15" s="328"/>
      <c r="AY15" s="328"/>
      <c r="AZ15" s="328"/>
      <c r="BA15" s="328"/>
      <c r="BB15" s="328"/>
      <c r="BC15" s="348"/>
      <c r="BD15" s="347"/>
      <c r="BE15" s="452"/>
      <c r="BF15" s="452"/>
      <c r="BG15" s="452"/>
      <c r="BH15" s="452"/>
      <c r="BI15" s="452"/>
      <c r="BJ15" s="452"/>
      <c r="BK15" s="452"/>
      <c r="BL15" s="452"/>
      <c r="BM15" s="452"/>
      <c r="BN15" s="452"/>
      <c r="BO15" s="452"/>
      <c r="BP15" s="453"/>
    </row>
    <row r="16" spans="1:69">
      <c r="B16" s="345"/>
      <c r="C16" s="330"/>
      <c r="D16" s="330"/>
      <c r="E16" s="330"/>
      <c r="F16" s="330"/>
      <c r="G16" s="330"/>
      <c r="H16" s="330"/>
      <c r="I16" s="330"/>
      <c r="J16" s="339"/>
      <c r="K16" s="330"/>
      <c r="L16" s="330"/>
      <c r="M16" s="330"/>
      <c r="N16" s="330"/>
      <c r="O16" s="330"/>
      <c r="P16" s="330"/>
      <c r="Q16" s="343"/>
      <c r="R16" s="480"/>
      <c r="S16" s="481"/>
      <c r="T16" s="481"/>
      <c r="U16" s="481"/>
      <c r="V16" s="481"/>
      <c r="W16" s="481"/>
      <c r="X16" s="477"/>
      <c r="Y16" s="477"/>
      <c r="Z16" s="477"/>
      <c r="AA16" s="477"/>
      <c r="AB16" s="484"/>
      <c r="AC16" s="484"/>
      <c r="AD16" s="484"/>
      <c r="AE16" s="484"/>
      <c r="AF16" s="484"/>
      <c r="AG16" s="484"/>
      <c r="AH16" s="484"/>
      <c r="AI16" s="484"/>
      <c r="AJ16" s="485"/>
      <c r="AK16" s="329"/>
      <c r="AL16" s="330"/>
      <c r="AM16" s="330"/>
      <c r="AN16" s="330"/>
      <c r="AO16" s="330"/>
      <c r="AP16" s="330"/>
      <c r="AQ16" s="330"/>
      <c r="AR16" s="340"/>
      <c r="AS16" s="331"/>
      <c r="AT16" s="332"/>
      <c r="AU16" s="332"/>
      <c r="AV16" s="333"/>
      <c r="AW16" s="330"/>
      <c r="AX16" s="330"/>
      <c r="AY16" s="330"/>
      <c r="AZ16" s="330"/>
      <c r="BA16" s="330"/>
      <c r="BB16" s="330"/>
      <c r="BC16" s="343"/>
      <c r="BD16" s="340"/>
      <c r="BE16" s="451"/>
      <c r="BF16" s="451"/>
      <c r="BG16" s="451"/>
      <c r="BH16" s="451"/>
      <c r="BI16" s="451"/>
      <c r="BJ16" s="451"/>
      <c r="BK16" s="451"/>
      <c r="BL16" s="451"/>
      <c r="BM16" s="451"/>
      <c r="BN16" s="451"/>
      <c r="BO16" s="451"/>
      <c r="BP16" s="454"/>
    </row>
    <row r="17" spans="2:68">
      <c r="B17" s="58"/>
      <c r="C17" s="58"/>
      <c r="D17" s="58"/>
      <c r="E17" s="58"/>
      <c r="F17" s="58"/>
      <c r="G17" s="58"/>
      <c r="H17" s="58"/>
      <c r="I17" s="58"/>
      <c r="J17" s="58"/>
      <c r="K17" s="58"/>
      <c r="L17" s="58"/>
      <c r="M17" s="58"/>
      <c r="N17" s="58"/>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8"/>
      <c r="BC17" s="58"/>
      <c r="BD17" s="58"/>
      <c r="BE17" s="58"/>
      <c r="BF17" s="58"/>
      <c r="BG17" s="58"/>
      <c r="BH17" s="58"/>
      <c r="BI17" s="58"/>
      <c r="BJ17" s="58"/>
      <c r="BK17" s="58"/>
      <c r="BL17" s="58"/>
      <c r="BM17" s="58"/>
      <c r="BN17" s="58"/>
      <c r="BO17" s="58"/>
      <c r="BP17" s="58"/>
    </row>
    <row r="18" spans="2:68" s="48" customFormat="1" ht="10.8">
      <c r="B18" s="47" t="s">
        <v>80</v>
      </c>
      <c r="C18" s="56"/>
      <c r="D18" s="56"/>
      <c r="E18" s="47" t="s">
        <v>81</v>
      </c>
      <c r="F18" s="56"/>
      <c r="H18" s="47"/>
      <c r="I18" s="47"/>
      <c r="J18" s="47"/>
      <c r="K18" s="47"/>
      <c r="L18" s="47"/>
      <c r="M18" s="47"/>
      <c r="N18" s="47"/>
      <c r="O18" s="47"/>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row>
    <row r="19" spans="2:68" ht="14.25" customHeight="1">
      <c r="B19" s="58"/>
      <c r="C19" s="39"/>
      <c r="D19" s="39"/>
      <c r="E19" s="39"/>
      <c r="F19" s="39"/>
      <c r="G19" s="39"/>
      <c r="H19" s="39"/>
      <c r="I19" s="39"/>
      <c r="J19" s="39"/>
      <c r="K19" s="39"/>
      <c r="L19" s="39"/>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row>
    <row r="20" spans="2:68" s="29" customFormat="1">
      <c r="B20" s="39" t="s">
        <v>137</v>
      </c>
      <c r="C20" s="39"/>
      <c r="D20" s="39"/>
      <c r="E20" s="39"/>
      <c r="F20" s="39"/>
      <c r="G20" s="39"/>
      <c r="H20" s="39"/>
      <c r="I20" s="39"/>
      <c r="J20" s="39"/>
      <c r="K20" s="39"/>
      <c r="L20" s="39"/>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row>
    <row r="21" spans="2:68">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46"/>
      <c r="BH21" s="46"/>
      <c r="BI21" s="46"/>
      <c r="BJ21" s="46"/>
      <c r="BK21" s="34"/>
      <c r="BL21" s="46"/>
      <c r="BM21" s="46"/>
      <c r="BN21" s="46"/>
      <c r="BO21" s="46"/>
      <c r="BP21" s="69" t="s">
        <v>165</v>
      </c>
    </row>
    <row r="22" spans="2:68" ht="13.5" customHeight="1">
      <c r="B22" s="360" t="s">
        <v>153</v>
      </c>
      <c r="C22" s="361"/>
      <c r="D22" s="361"/>
      <c r="E22" s="361"/>
      <c r="F22" s="361"/>
      <c r="G22" s="361"/>
      <c r="H22" s="361"/>
      <c r="I22" s="361"/>
      <c r="J22" s="363" t="s">
        <v>154</v>
      </c>
      <c r="K22" s="361"/>
      <c r="L22" s="361"/>
      <c r="M22" s="361"/>
      <c r="N22" s="361"/>
      <c r="O22" s="361"/>
      <c r="P22" s="361"/>
      <c r="Q22" s="365"/>
      <c r="R22" s="364" t="s">
        <v>70</v>
      </c>
      <c r="S22" s="361"/>
      <c r="T22" s="361"/>
      <c r="U22" s="361"/>
      <c r="V22" s="361"/>
      <c r="W22" s="361"/>
      <c r="X22" s="361"/>
      <c r="Y22" s="361"/>
      <c r="Z22" s="361"/>
      <c r="AA22" s="361"/>
      <c r="AB22" s="361"/>
      <c r="AC22" s="361"/>
      <c r="AD22" s="361"/>
      <c r="AE22" s="361"/>
      <c r="AF22" s="361"/>
      <c r="AG22" s="361"/>
      <c r="AH22" s="361"/>
      <c r="AI22" s="361"/>
      <c r="AJ22" s="365"/>
      <c r="AK22" s="364" t="s">
        <v>151</v>
      </c>
      <c r="AL22" s="361"/>
      <c r="AM22" s="361"/>
      <c r="AN22" s="361"/>
      <c r="AO22" s="361"/>
      <c r="AP22" s="361"/>
      <c r="AQ22" s="361"/>
      <c r="AR22" s="361"/>
      <c r="AS22" s="346" t="s">
        <v>72</v>
      </c>
      <c r="AT22" s="328"/>
      <c r="AU22" s="328"/>
      <c r="AV22" s="347"/>
      <c r="AW22" s="361" t="s">
        <v>144</v>
      </c>
      <c r="AX22" s="361"/>
      <c r="AY22" s="361"/>
      <c r="AZ22" s="361"/>
      <c r="BA22" s="361"/>
      <c r="BB22" s="361"/>
      <c r="BC22" s="365"/>
      <c r="BD22" s="455" t="s">
        <v>145</v>
      </c>
      <c r="BE22" s="456"/>
      <c r="BF22" s="456"/>
      <c r="BG22" s="456"/>
      <c r="BH22" s="456"/>
      <c r="BI22" s="456"/>
      <c r="BJ22" s="456"/>
      <c r="BK22" s="456" t="s">
        <v>146</v>
      </c>
      <c r="BL22" s="456"/>
      <c r="BM22" s="456"/>
      <c r="BN22" s="456"/>
      <c r="BO22" s="456"/>
      <c r="BP22" s="459"/>
    </row>
    <row r="23" spans="2:68" ht="13.5" customHeight="1">
      <c r="B23" s="362"/>
      <c r="C23" s="357"/>
      <c r="D23" s="357"/>
      <c r="E23" s="357"/>
      <c r="F23" s="357"/>
      <c r="G23" s="357"/>
      <c r="H23" s="357"/>
      <c r="I23" s="357"/>
      <c r="J23" s="356"/>
      <c r="K23" s="357"/>
      <c r="L23" s="357"/>
      <c r="M23" s="357"/>
      <c r="N23" s="357"/>
      <c r="O23" s="357"/>
      <c r="P23" s="357"/>
      <c r="Q23" s="358"/>
      <c r="R23" s="366"/>
      <c r="S23" s="357"/>
      <c r="T23" s="357"/>
      <c r="U23" s="357"/>
      <c r="V23" s="357"/>
      <c r="W23" s="357"/>
      <c r="X23" s="357"/>
      <c r="Y23" s="357"/>
      <c r="Z23" s="357"/>
      <c r="AA23" s="357"/>
      <c r="AB23" s="357"/>
      <c r="AC23" s="357"/>
      <c r="AD23" s="357"/>
      <c r="AE23" s="357"/>
      <c r="AF23" s="357"/>
      <c r="AG23" s="357"/>
      <c r="AH23" s="357"/>
      <c r="AI23" s="357"/>
      <c r="AJ23" s="358"/>
      <c r="AK23" s="366"/>
      <c r="AL23" s="357"/>
      <c r="AM23" s="357"/>
      <c r="AN23" s="357"/>
      <c r="AO23" s="357"/>
      <c r="AP23" s="357"/>
      <c r="AQ23" s="357"/>
      <c r="AR23" s="357"/>
      <c r="AS23" s="336"/>
      <c r="AT23" s="337"/>
      <c r="AU23" s="337"/>
      <c r="AV23" s="338"/>
      <c r="AW23" s="357"/>
      <c r="AX23" s="357"/>
      <c r="AY23" s="357"/>
      <c r="AZ23" s="357"/>
      <c r="BA23" s="357"/>
      <c r="BB23" s="357"/>
      <c r="BC23" s="358"/>
      <c r="BD23" s="457"/>
      <c r="BE23" s="458"/>
      <c r="BF23" s="458"/>
      <c r="BG23" s="458"/>
      <c r="BH23" s="458"/>
      <c r="BI23" s="458"/>
      <c r="BJ23" s="458"/>
      <c r="BK23" s="458"/>
      <c r="BL23" s="458"/>
      <c r="BM23" s="458"/>
      <c r="BN23" s="458"/>
      <c r="BO23" s="458"/>
      <c r="BP23" s="460"/>
    </row>
    <row r="24" spans="2:68" ht="13.5" customHeight="1">
      <c r="B24" s="362"/>
      <c r="C24" s="357"/>
      <c r="D24" s="357"/>
      <c r="E24" s="357"/>
      <c r="F24" s="357"/>
      <c r="G24" s="357"/>
      <c r="H24" s="357"/>
      <c r="I24" s="357"/>
      <c r="J24" s="356"/>
      <c r="K24" s="357"/>
      <c r="L24" s="357"/>
      <c r="M24" s="357"/>
      <c r="N24" s="357"/>
      <c r="O24" s="357"/>
      <c r="P24" s="357"/>
      <c r="Q24" s="358"/>
      <c r="R24" s="461" t="s">
        <v>181</v>
      </c>
      <c r="S24" s="462"/>
      <c r="T24" s="462"/>
      <c r="U24" s="462"/>
      <c r="V24" s="462"/>
      <c r="W24" s="462"/>
      <c r="X24" s="465" t="s">
        <v>148</v>
      </c>
      <c r="Y24" s="465"/>
      <c r="Z24" s="465"/>
      <c r="AA24" s="465"/>
      <c r="AB24" s="466" t="s">
        <v>150</v>
      </c>
      <c r="AC24" s="467"/>
      <c r="AD24" s="467"/>
      <c r="AE24" s="467"/>
      <c r="AF24" s="467"/>
      <c r="AG24" s="467"/>
      <c r="AH24" s="467"/>
      <c r="AI24" s="467"/>
      <c r="AJ24" s="468"/>
      <c r="AK24" s="366"/>
      <c r="AL24" s="357"/>
      <c r="AM24" s="357"/>
      <c r="AN24" s="357"/>
      <c r="AO24" s="357"/>
      <c r="AP24" s="357"/>
      <c r="AQ24" s="357"/>
      <c r="AR24" s="357"/>
      <c r="AS24" s="336"/>
      <c r="AT24" s="337"/>
      <c r="AU24" s="337"/>
      <c r="AV24" s="338"/>
      <c r="AW24" s="357"/>
      <c r="AX24" s="357"/>
      <c r="AY24" s="357"/>
      <c r="AZ24" s="357"/>
      <c r="BA24" s="357"/>
      <c r="BB24" s="357"/>
      <c r="BC24" s="358"/>
      <c r="BD24" s="457"/>
      <c r="BE24" s="458"/>
      <c r="BF24" s="458"/>
      <c r="BG24" s="458"/>
      <c r="BH24" s="458"/>
      <c r="BI24" s="458"/>
      <c r="BJ24" s="458"/>
      <c r="BK24" s="458"/>
      <c r="BL24" s="458"/>
      <c r="BM24" s="458"/>
      <c r="BN24" s="458"/>
      <c r="BO24" s="458"/>
      <c r="BP24" s="460"/>
    </row>
    <row r="25" spans="2:68" ht="13.5" customHeight="1">
      <c r="B25" s="362"/>
      <c r="C25" s="357"/>
      <c r="D25" s="357"/>
      <c r="E25" s="357"/>
      <c r="F25" s="357"/>
      <c r="G25" s="357"/>
      <c r="H25" s="357"/>
      <c r="I25" s="357"/>
      <c r="J25" s="356"/>
      <c r="K25" s="357"/>
      <c r="L25" s="357"/>
      <c r="M25" s="357"/>
      <c r="N25" s="357"/>
      <c r="O25" s="357"/>
      <c r="P25" s="357"/>
      <c r="Q25" s="358"/>
      <c r="R25" s="463"/>
      <c r="S25" s="464"/>
      <c r="T25" s="464"/>
      <c r="U25" s="464"/>
      <c r="V25" s="464"/>
      <c r="W25" s="464"/>
      <c r="X25" s="458"/>
      <c r="Y25" s="458"/>
      <c r="Z25" s="458"/>
      <c r="AA25" s="458"/>
      <c r="AB25" s="466"/>
      <c r="AC25" s="467"/>
      <c r="AD25" s="467"/>
      <c r="AE25" s="467"/>
      <c r="AF25" s="467"/>
      <c r="AG25" s="467"/>
      <c r="AH25" s="467"/>
      <c r="AI25" s="467"/>
      <c r="AJ25" s="468"/>
      <c r="AK25" s="366"/>
      <c r="AL25" s="357"/>
      <c r="AM25" s="357"/>
      <c r="AN25" s="357"/>
      <c r="AO25" s="357"/>
      <c r="AP25" s="357"/>
      <c r="AQ25" s="357"/>
      <c r="AR25" s="357"/>
      <c r="AS25" s="336"/>
      <c r="AT25" s="337"/>
      <c r="AU25" s="337"/>
      <c r="AV25" s="338"/>
      <c r="AW25" s="357"/>
      <c r="AX25" s="357"/>
      <c r="AY25" s="357"/>
      <c r="AZ25" s="357"/>
      <c r="BA25" s="357"/>
      <c r="BB25" s="357"/>
      <c r="BC25" s="358"/>
      <c r="BD25" s="457"/>
      <c r="BE25" s="458"/>
      <c r="BF25" s="458"/>
      <c r="BG25" s="458"/>
      <c r="BH25" s="458"/>
      <c r="BI25" s="458"/>
      <c r="BJ25" s="458"/>
      <c r="BK25" s="458"/>
      <c r="BL25" s="458"/>
      <c r="BM25" s="458"/>
      <c r="BN25" s="458"/>
      <c r="BO25" s="458"/>
      <c r="BP25" s="460"/>
    </row>
    <row r="26" spans="2:68" ht="13.5" customHeight="1">
      <c r="B26" s="349" t="s">
        <v>73</v>
      </c>
      <c r="C26" s="337"/>
      <c r="D26" s="337"/>
      <c r="E26" s="337"/>
      <c r="F26" s="337"/>
      <c r="G26" s="337"/>
      <c r="H26" s="337"/>
      <c r="I26" s="337"/>
      <c r="J26" s="336" t="s">
        <v>74</v>
      </c>
      <c r="K26" s="337"/>
      <c r="L26" s="337"/>
      <c r="M26" s="337"/>
      <c r="N26" s="337"/>
      <c r="O26" s="337"/>
      <c r="P26" s="337"/>
      <c r="Q26" s="369"/>
      <c r="R26" s="472" t="s">
        <v>76</v>
      </c>
      <c r="S26" s="473"/>
      <c r="T26" s="473"/>
      <c r="U26" s="473"/>
      <c r="V26" s="473"/>
      <c r="W26" s="473"/>
      <c r="X26" s="451" t="s">
        <v>149</v>
      </c>
      <c r="Y26" s="451"/>
      <c r="Z26" s="451"/>
      <c r="AA26" s="451"/>
      <c r="AB26" s="469"/>
      <c r="AC26" s="470"/>
      <c r="AD26" s="470"/>
      <c r="AE26" s="470"/>
      <c r="AF26" s="470"/>
      <c r="AG26" s="470"/>
      <c r="AH26" s="470"/>
      <c r="AI26" s="470"/>
      <c r="AJ26" s="471"/>
      <c r="AK26" s="474" t="s">
        <v>155</v>
      </c>
      <c r="AL26" s="475"/>
      <c r="AM26" s="475"/>
      <c r="AN26" s="475"/>
      <c r="AO26" s="475"/>
      <c r="AP26" s="475"/>
      <c r="AQ26" s="475"/>
      <c r="AR26" s="475"/>
      <c r="AS26" s="336" t="s">
        <v>156</v>
      </c>
      <c r="AT26" s="337"/>
      <c r="AU26" s="337"/>
      <c r="AV26" s="338"/>
      <c r="AW26" s="337" t="s">
        <v>157</v>
      </c>
      <c r="AX26" s="337"/>
      <c r="AY26" s="337"/>
      <c r="AZ26" s="337"/>
      <c r="BA26" s="337"/>
      <c r="BB26" s="337"/>
      <c r="BC26" s="369"/>
      <c r="BD26" s="338" t="s">
        <v>158</v>
      </c>
      <c r="BE26" s="445"/>
      <c r="BF26" s="445"/>
      <c r="BG26" s="445"/>
      <c r="BH26" s="445"/>
      <c r="BI26" s="445"/>
      <c r="BJ26" s="445"/>
      <c r="BK26" s="445" t="s">
        <v>159</v>
      </c>
      <c r="BL26" s="445"/>
      <c r="BM26" s="445"/>
      <c r="BN26" s="445"/>
      <c r="BO26" s="445"/>
      <c r="BP26" s="446"/>
    </row>
    <row r="27" spans="2:68">
      <c r="B27" s="344"/>
      <c r="C27" s="328"/>
      <c r="D27" s="328"/>
      <c r="E27" s="328"/>
      <c r="F27" s="328"/>
      <c r="G27" s="328"/>
      <c r="H27" s="328"/>
      <c r="I27" s="328"/>
      <c r="J27" s="346"/>
      <c r="K27" s="328"/>
      <c r="L27" s="328"/>
      <c r="M27" s="328"/>
      <c r="N27" s="328"/>
      <c r="O27" s="328"/>
      <c r="P27" s="328"/>
      <c r="Q27" s="348"/>
      <c r="R27" s="447"/>
      <c r="S27" s="448"/>
      <c r="T27" s="448"/>
      <c r="U27" s="448"/>
      <c r="V27" s="448"/>
      <c r="W27" s="448"/>
      <c r="X27" s="445"/>
      <c r="Y27" s="445"/>
      <c r="Z27" s="445"/>
      <c r="AA27" s="445"/>
      <c r="AB27" s="328"/>
      <c r="AC27" s="328"/>
      <c r="AD27" s="328"/>
      <c r="AE27" s="328"/>
      <c r="AF27" s="328"/>
      <c r="AG27" s="328"/>
      <c r="AH27" s="328"/>
      <c r="AI27" s="328"/>
      <c r="AJ27" s="348"/>
      <c r="AK27" s="327"/>
      <c r="AL27" s="328"/>
      <c r="AM27" s="328"/>
      <c r="AN27" s="328"/>
      <c r="AO27" s="328"/>
      <c r="AP27" s="328"/>
      <c r="AQ27" s="328"/>
      <c r="AR27" s="347"/>
      <c r="AS27" s="331" t="s">
        <v>79</v>
      </c>
      <c r="AT27" s="332"/>
      <c r="AU27" s="332"/>
      <c r="AV27" s="333"/>
      <c r="AW27" s="328"/>
      <c r="AX27" s="328"/>
      <c r="AY27" s="328"/>
      <c r="AZ27" s="328"/>
      <c r="BA27" s="328"/>
      <c r="BB27" s="328"/>
      <c r="BC27" s="348"/>
      <c r="BD27" s="347"/>
      <c r="BE27" s="452"/>
      <c r="BF27" s="452"/>
      <c r="BG27" s="452"/>
      <c r="BH27" s="452"/>
      <c r="BI27" s="452"/>
      <c r="BJ27" s="452"/>
      <c r="BK27" s="452"/>
      <c r="BL27" s="452"/>
      <c r="BM27" s="452"/>
      <c r="BN27" s="452"/>
      <c r="BO27" s="452"/>
      <c r="BP27" s="453"/>
    </row>
    <row r="28" spans="2:68">
      <c r="B28" s="345"/>
      <c r="C28" s="330"/>
      <c r="D28" s="330"/>
      <c r="E28" s="330"/>
      <c r="F28" s="330"/>
      <c r="G28" s="330"/>
      <c r="H28" s="330"/>
      <c r="I28" s="330"/>
      <c r="J28" s="339"/>
      <c r="K28" s="330"/>
      <c r="L28" s="330"/>
      <c r="M28" s="330"/>
      <c r="N28" s="330"/>
      <c r="O28" s="330"/>
      <c r="P28" s="330"/>
      <c r="Q28" s="343"/>
      <c r="R28" s="449"/>
      <c r="S28" s="450"/>
      <c r="T28" s="450"/>
      <c r="U28" s="450"/>
      <c r="V28" s="450"/>
      <c r="W28" s="450"/>
      <c r="X28" s="451"/>
      <c r="Y28" s="451"/>
      <c r="Z28" s="451"/>
      <c r="AA28" s="451"/>
      <c r="AB28" s="330"/>
      <c r="AC28" s="330"/>
      <c r="AD28" s="330"/>
      <c r="AE28" s="330"/>
      <c r="AF28" s="330"/>
      <c r="AG28" s="330"/>
      <c r="AH28" s="330"/>
      <c r="AI28" s="330"/>
      <c r="AJ28" s="343"/>
      <c r="AK28" s="329"/>
      <c r="AL28" s="330"/>
      <c r="AM28" s="330"/>
      <c r="AN28" s="330"/>
      <c r="AO28" s="330"/>
      <c r="AP28" s="330"/>
      <c r="AQ28" s="330"/>
      <c r="AR28" s="340"/>
      <c r="AS28" s="331"/>
      <c r="AT28" s="332"/>
      <c r="AU28" s="332"/>
      <c r="AV28" s="333"/>
      <c r="AW28" s="330"/>
      <c r="AX28" s="330"/>
      <c r="AY28" s="330"/>
      <c r="AZ28" s="330"/>
      <c r="BA28" s="330"/>
      <c r="BB28" s="330"/>
      <c r="BC28" s="343"/>
      <c r="BD28" s="340"/>
      <c r="BE28" s="451"/>
      <c r="BF28" s="451"/>
      <c r="BG28" s="451"/>
      <c r="BH28" s="451"/>
      <c r="BI28" s="451"/>
      <c r="BJ28" s="451"/>
      <c r="BK28" s="451"/>
      <c r="BL28" s="451"/>
      <c r="BM28" s="451"/>
      <c r="BN28" s="451"/>
      <c r="BO28" s="451"/>
      <c r="BP28" s="454"/>
    </row>
    <row r="29" spans="2:68">
      <c r="B29" s="58"/>
      <c r="C29" s="58"/>
      <c r="D29" s="58"/>
      <c r="E29" s="58"/>
      <c r="F29" s="58"/>
      <c r="G29" s="58"/>
      <c r="H29" s="58"/>
      <c r="I29" s="58"/>
      <c r="J29" s="58"/>
      <c r="K29" s="58"/>
      <c r="L29" s="58"/>
      <c r="M29" s="58"/>
      <c r="N29" s="58"/>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8"/>
      <c r="BC29" s="58"/>
      <c r="BD29" s="58"/>
      <c r="BE29" s="58"/>
      <c r="BF29" s="58"/>
      <c r="BG29" s="58"/>
      <c r="BH29" s="58"/>
      <c r="BI29" s="58"/>
      <c r="BJ29" s="58"/>
    </row>
    <row r="30" spans="2:68" s="48" customFormat="1" ht="10.8">
      <c r="B30" s="47" t="s">
        <v>80</v>
      </c>
      <c r="C30" s="56"/>
      <c r="D30" s="56"/>
      <c r="E30" s="47" t="s">
        <v>106</v>
      </c>
      <c r="F30" s="47"/>
      <c r="G30" s="47"/>
      <c r="H30" s="47"/>
      <c r="I30" s="47"/>
      <c r="J30" s="47"/>
      <c r="K30" s="47"/>
      <c r="L30" s="47"/>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2:68" s="48" customFormat="1" ht="10.8">
      <c r="B31" s="47"/>
      <c r="C31" s="56"/>
      <c r="D31" s="56"/>
      <c r="E31" s="47" t="s">
        <v>90</v>
      </c>
      <c r="F31" s="47"/>
      <c r="G31" s="47"/>
      <c r="H31" s="47"/>
      <c r="I31" s="47"/>
      <c r="J31" s="47"/>
      <c r="K31" s="47"/>
      <c r="L31" s="47"/>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2:68" s="48" customFormat="1" ht="10.8">
      <c r="B32" s="47"/>
      <c r="C32" s="56"/>
      <c r="D32" s="56"/>
      <c r="E32" s="47" t="s">
        <v>91</v>
      </c>
      <c r="F32" s="47"/>
      <c r="G32" s="47"/>
      <c r="H32" s="47"/>
      <c r="I32" s="47"/>
      <c r="J32" s="47"/>
      <c r="K32" s="47"/>
      <c r="L32" s="47"/>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2:62" s="48" customFormat="1" ht="10.8">
      <c r="B33" s="47"/>
      <c r="C33" s="56"/>
      <c r="D33" s="56"/>
      <c r="E33" s="47" t="s">
        <v>92</v>
      </c>
      <c r="F33" s="47"/>
      <c r="G33" s="47"/>
      <c r="H33" s="47"/>
      <c r="I33" s="47"/>
      <c r="J33" s="47"/>
      <c r="K33" s="47"/>
      <c r="L33" s="47"/>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2:6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row>
    <row r="35" spans="2:62">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row>
    <row r="36" spans="2:6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row>
    <row r="37" spans="2:6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row>
    <row r="38" spans="2:62">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row>
    <row r="39" spans="2:6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row>
    <row r="40" spans="2:62">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row>
    <row r="41" spans="2:6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row>
    <row r="42" spans="2:6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row>
    <row r="43" spans="2:6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row>
    <row r="44" spans="2:62">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row>
    <row r="45" spans="2:6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row>
    <row r="46" spans="2:6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row>
    <row r="47" spans="2:62">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row>
    <row r="48" spans="2:6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row>
    <row r="49" spans="2:62">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row>
    <row r="50" spans="2:62">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row>
    <row r="51" spans="2:62">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row>
    <row r="52" spans="2:6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row>
    <row r="53" spans="2:62">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row>
    <row r="54" spans="2:62">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row>
    <row r="55" spans="2:6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row>
    <row r="56" spans="2:62">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row>
    <row r="57" spans="2:62">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row>
    <row r="58" spans="2:62">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row>
    <row r="59" spans="2:6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row>
    <row r="60" spans="2:6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row>
  </sheetData>
  <mergeCells count="64">
    <mergeCell ref="X15:AA16"/>
    <mergeCell ref="A2:BP2"/>
    <mergeCell ref="BK15:BP16"/>
    <mergeCell ref="BD27:BJ28"/>
    <mergeCell ref="AW22:BC25"/>
    <mergeCell ref="AS26:AV26"/>
    <mergeCell ref="AW26:BC26"/>
    <mergeCell ref="BD15:BJ16"/>
    <mergeCell ref="B15:I16"/>
    <mergeCell ref="J10:Q13"/>
    <mergeCell ref="J14:Q14"/>
    <mergeCell ref="J15:Q16"/>
    <mergeCell ref="R15:W16"/>
    <mergeCell ref="AB15:AJ16"/>
    <mergeCell ref="R10:AJ11"/>
    <mergeCell ref="AK10:AR13"/>
    <mergeCell ref="AS15:AV16"/>
    <mergeCell ref="AW10:BC13"/>
    <mergeCell ref="AW14:BC14"/>
    <mergeCell ref="AW15:BC16"/>
    <mergeCell ref="AK15:AR16"/>
    <mergeCell ref="AK14:AR14"/>
    <mergeCell ref="B22:I25"/>
    <mergeCell ref="J22:Q25"/>
    <mergeCell ref="R22:AJ23"/>
    <mergeCell ref="AK22:AR25"/>
    <mergeCell ref="AS22:AV25"/>
    <mergeCell ref="AB12:AJ14"/>
    <mergeCell ref="AS10:AV13"/>
    <mergeCell ref="AS14:AV14"/>
    <mergeCell ref="B10:I13"/>
    <mergeCell ref="B14:I14"/>
    <mergeCell ref="R12:W13"/>
    <mergeCell ref="R14:W14"/>
    <mergeCell ref="X12:AA13"/>
    <mergeCell ref="X14:AA14"/>
    <mergeCell ref="BK10:BP13"/>
    <mergeCell ref="BK14:BP14"/>
    <mergeCell ref="BD10:BJ13"/>
    <mergeCell ref="BD14:BJ14"/>
    <mergeCell ref="AS4:BP4"/>
    <mergeCell ref="AS5:BP5"/>
    <mergeCell ref="AS6:BP6"/>
    <mergeCell ref="BD22:BJ25"/>
    <mergeCell ref="BK22:BP25"/>
    <mergeCell ref="R24:W25"/>
    <mergeCell ref="X24:AA25"/>
    <mergeCell ref="AB24:AJ26"/>
    <mergeCell ref="R26:W26"/>
    <mergeCell ref="X26:AA26"/>
    <mergeCell ref="AK26:AR26"/>
    <mergeCell ref="AK27:AR28"/>
    <mergeCell ref="BD26:BJ26"/>
    <mergeCell ref="BK26:BP26"/>
    <mergeCell ref="B27:I28"/>
    <mergeCell ref="J27:Q28"/>
    <mergeCell ref="R27:W28"/>
    <mergeCell ref="X27:AA28"/>
    <mergeCell ref="AB27:AJ28"/>
    <mergeCell ref="AS27:AV28"/>
    <mergeCell ref="AW27:BC28"/>
    <mergeCell ref="BK27:BP28"/>
    <mergeCell ref="B26:I26"/>
    <mergeCell ref="J26:Q26"/>
  </mergeCells>
  <phoneticPr fontId="3"/>
  <pageMargins left="0.70866141732283472" right="0.51181102362204722" top="0.74803149606299213" bottom="0.74803149606299213" header="0.31496062992125984" footer="0.31496062992125984"/>
  <pageSetup paperSize="9" scale="12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showGridLines="0" showZeros="0" view="pageBreakPreview" zoomScaleNormal="100" zoomScaleSheetLayoutView="100" workbookViewId="0">
      <selection activeCell="AI13" sqref="AI13"/>
    </sheetView>
  </sheetViews>
  <sheetFormatPr defaultColWidth="3.109375" defaultRowHeight="18.75" customHeight="1"/>
  <cols>
    <col min="1" max="28" width="3.33203125" style="1" customWidth="1"/>
    <col min="29" max="16384" width="3.109375" style="1"/>
  </cols>
  <sheetData>
    <row r="1" spans="1:29" ht="18.75" customHeight="1">
      <c r="A1" s="70" t="s">
        <v>130</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9" s="49" customFormat="1" ht="24.75" customHeight="1">
      <c r="C2" s="50"/>
      <c r="D2" s="50"/>
      <c r="J2" s="50"/>
      <c r="L2" s="413"/>
      <c r="M2" s="413"/>
      <c r="N2" s="50" t="s">
        <v>164</v>
      </c>
      <c r="P2" s="50"/>
      <c r="Q2" s="50"/>
      <c r="S2" s="50"/>
      <c r="T2" s="50"/>
      <c r="U2" s="50"/>
      <c r="V2" s="50"/>
      <c r="W2" s="50"/>
      <c r="X2" s="50"/>
      <c r="Y2" s="50"/>
      <c r="Z2" s="50"/>
      <c r="AA2" s="50"/>
      <c r="AB2" s="50"/>
      <c r="AC2" s="50"/>
    </row>
    <row r="3" spans="1:29" s="2" customFormat="1" ht="13.5" customHeight="1">
      <c r="B3" s="3"/>
      <c r="C3" s="3"/>
      <c r="D3" s="3"/>
      <c r="E3" s="3"/>
      <c r="F3" s="3"/>
      <c r="G3" s="3"/>
      <c r="H3" s="3"/>
      <c r="I3" s="3"/>
      <c r="J3" s="3"/>
      <c r="K3" s="3"/>
      <c r="L3" s="3"/>
      <c r="M3" s="3"/>
      <c r="N3" s="3"/>
      <c r="O3" s="3"/>
      <c r="P3" s="3"/>
      <c r="Q3" s="3"/>
      <c r="R3" s="3"/>
      <c r="S3" s="3"/>
      <c r="T3" s="3"/>
      <c r="U3" s="3"/>
      <c r="V3" s="3"/>
      <c r="W3" s="3"/>
      <c r="X3" s="3"/>
      <c r="Y3" s="3"/>
      <c r="Z3" s="3"/>
      <c r="AA3" s="3"/>
      <c r="AB3" s="3"/>
      <c r="AC3" s="4"/>
    </row>
    <row r="4" spans="1:29" s="2" customFormat="1" ht="10.5" customHeight="1"/>
    <row r="5" spans="1:29" s="2" customFormat="1" ht="18.75" customHeight="1">
      <c r="B5" s="2" t="s">
        <v>23</v>
      </c>
    </row>
    <row r="6" spans="1:29" s="2" customFormat="1" ht="18.75" customHeight="1">
      <c r="C6" s="418"/>
      <c r="D6" s="418"/>
      <c r="E6" s="421" t="s">
        <v>0</v>
      </c>
      <c r="F6" s="420"/>
      <c r="G6" s="420"/>
      <c r="H6" s="420"/>
      <c r="I6" s="420"/>
      <c r="J6" s="420"/>
      <c r="K6" s="420"/>
      <c r="L6" s="420"/>
      <c r="M6" s="420"/>
      <c r="N6" s="420"/>
      <c r="O6" s="420"/>
      <c r="P6" s="420"/>
      <c r="Q6" s="420"/>
      <c r="R6" s="420"/>
      <c r="S6" s="420"/>
      <c r="T6" s="420"/>
      <c r="U6" s="420"/>
      <c r="V6" s="420"/>
      <c r="W6" s="420"/>
      <c r="X6" s="420"/>
      <c r="Y6" s="420"/>
      <c r="Z6" s="420"/>
      <c r="AA6" s="420"/>
      <c r="AB6" s="422"/>
      <c r="AC6" s="6"/>
    </row>
    <row r="7" spans="1:29" s="2" customFormat="1" ht="18.75" customHeight="1">
      <c r="C7" s="418"/>
      <c r="D7" s="418"/>
      <c r="E7" s="421" t="s">
        <v>1</v>
      </c>
      <c r="F7" s="420"/>
      <c r="G7" s="420"/>
      <c r="H7" s="420"/>
      <c r="I7" s="420"/>
      <c r="J7" s="420"/>
      <c r="K7" s="420"/>
      <c r="L7" s="420"/>
      <c r="M7" s="420"/>
      <c r="N7" s="420"/>
      <c r="O7" s="420"/>
      <c r="P7" s="420"/>
      <c r="Q7" s="420"/>
      <c r="R7" s="420"/>
      <c r="S7" s="420"/>
      <c r="T7" s="420"/>
      <c r="U7" s="420"/>
      <c r="V7" s="420"/>
      <c r="W7" s="420"/>
      <c r="X7" s="420"/>
      <c r="Y7" s="420"/>
      <c r="Z7" s="420"/>
      <c r="AA7" s="420"/>
      <c r="AB7" s="429"/>
      <c r="AC7" s="6"/>
    </row>
    <row r="8" spans="1:29" s="2" customFormat="1" ht="18.75" customHeight="1">
      <c r="C8" s="418"/>
      <c r="D8" s="418"/>
      <c r="E8" s="421" t="s">
        <v>2</v>
      </c>
      <c r="F8" s="420"/>
      <c r="G8" s="420"/>
      <c r="H8" s="420"/>
      <c r="I8" s="420"/>
      <c r="J8" s="420"/>
      <c r="K8" s="420"/>
      <c r="L8" s="420"/>
      <c r="M8" s="420"/>
      <c r="N8" s="420"/>
      <c r="O8" s="420"/>
      <c r="P8" s="420"/>
      <c r="Q8" s="420"/>
      <c r="R8" s="420"/>
      <c r="S8" s="420"/>
      <c r="T8" s="420"/>
      <c r="U8" s="420"/>
      <c r="V8" s="420"/>
      <c r="W8" s="420"/>
      <c r="X8" s="420"/>
      <c r="Y8" s="420"/>
      <c r="Z8" s="420"/>
      <c r="AA8" s="420"/>
      <c r="AB8" s="429"/>
      <c r="AC8" s="6"/>
    </row>
    <row r="9" spans="1:29" s="2" customFormat="1" ht="36" customHeight="1">
      <c r="C9" s="418"/>
      <c r="D9" s="418"/>
      <c r="E9" s="424" t="s">
        <v>3</v>
      </c>
      <c r="F9" s="425"/>
      <c r="G9" s="425"/>
      <c r="H9" s="425"/>
      <c r="I9" s="425"/>
      <c r="J9" s="425"/>
      <c r="K9" s="425"/>
      <c r="L9" s="425"/>
      <c r="M9" s="425"/>
      <c r="N9" s="425"/>
      <c r="O9" s="425"/>
      <c r="P9" s="425"/>
      <c r="Q9" s="425"/>
      <c r="R9" s="425"/>
      <c r="S9" s="425"/>
      <c r="T9" s="425"/>
      <c r="U9" s="425"/>
      <c r="V9" s="425"/>
      <c r="W9" s="425"/>
      <c r="X9" s="425"/>
      <c r="Y9" s="425"/>
      <c r="Z9" s="425"/>
      <c r="AA9" s="425"/>
      <c r="AB9" s="426"/>
      <c r="AC9" s="7"/>
    </row>
    <row r="10" spans="1:29" s="2" customFormat="1" ht="18.75" customHeight="1">
      <c r="C10" s="418"/>
      <c r="D10" s="418"/>
      <c r="E10" s="421" t="s">
        <v>178</v>
      </c>
      <c r="F10" s="420"/>
      <c r="G10" s="420"/>
      <c r="H10" s="420"/>
      <c r="I10" s="420"/>
      <c r="J10" s="420"/>
      <c r="K10" s="420"/>
      <c r="L10" s="420"/>
      <c r="M10" s="420"/>
      <c r="N10" s="420"/>
      <c r="O10" s="420"/>
      <c r="P10" s="420"/>
      <c r="Q10" s="420"/>
      <c r="R10" s="420"/>
      <c r="S10" s="420"/>
      <c r="T10" s="420"/>
      <c r="U10" s="420"/>
      <c r="V10" s="420"/>
      <c r="W10" s="420"/>
      <c r="X10" s="420"/>
      <c r="Y10" s="420"/>
      <c r="Z10" s="420"/>
      <c r="AA10" s="420"/>
      <c r="AB10" s="422"/>
      <c r="AC10" s="7"/>
    </row>
    <row r="11" spans="1:29" s="2" customFormat="1" ht="36" customHeight="1">
      <c r="C11" s="418"/>
      <c r="D11" s="418"/>
      <c r="E11" s="424" t="s">
        <v>180</v>
      </c>
      <c r="F11" s="425"/>
      <c r="G11" s="425"/>
      <c r="H11" s="425"/>
      <c r="I11" s="425"/>
      <c r="J11" s="425"/>
      <c r="K11" s="425"/>
      <c r="L11" s="425"/>
      <c r="M11" s="425"/>
      <c r="N11" s="425"/>
      <c r="O11" s="425"/>
      <c r="P11" s="425"/>
      <c r="Q11" s="425"/>
      <c r="R11" s="425"/>
      <c r="S11" s="425"/>
      <c r="T11" s="425"/>
      <c r="U11" s="425"/>
      <c r="V11" s="425"/>
      <c r="W11" s="425"/>
      <c r="X11" s="425"/>
      <c r="Y11" s="425"/>
      <c r="Z11" s="425"/>
      <c r="AA11" s="425"/>
      <c r="AB11" s="427"/>
      <c r="AC11" s="7"/>
    </row>
    <row r="12" spans="1:29" s="2" customFormat="1" ht="18.75" customHeight="1">
      <c r="C12" s="418"/>
      <c r="D12" s="418"/>
      <c r="E12" s="421" t="s">
        <v>310</v>
      </c>
      <c r="F12" s="420"/>
      <c r="G12" s="420"/>
      <c r="H12" s="420"/>
      <c r="I12" s="420"/>
      <c r="J12" s="420"/>
      <c r="K12" s="420"/>
      <c r="L12" s="420"/>
      <c r="M12" s="420"/>
      <c r="N12" s="420"/>
      <c r="O12" s="420"/>
      <c r="P12" s="420"/>
      <c r="Q12" s="420"/>
      <c r="R12" s="420"/>
      <c r="S12" s="420"/>
      <c r="T12" s="420"/>
      <c r="U12" s="420"/>
      <c r="V12" s="420"/>
      <c r="W12" s="420"/>
      <c r="X12" s="420"/>
      <c r="Y12" s="420"/>
      <c r="Z12" s="420"/>
      <c r="AA12" s="420"/>
      <c r="AB12" s="422"/>
      <c r="AC12" s="7"/>
    </row>
    <row r="13" spans="1:29" s="2" customFormat="1" ht="36" customHeight="1">
      <c r="A13" s="2" t="s">
        <v>311</v>
      </c>
      <c r="C13" s="418"/>
      <c r="D13" s="418"/>
      <c r="E13" s="424" t="s">
        <v>312</v>
      </c>
      <c r="F13" s="420"/>
      <c r="G13" s="420"/>
      <c r="H13" s="420"/>
      <c r="I13" s="420"/>
      <c r="J13" s="420"/>
      <c r="K13" s="420"/>
      <c r="L13" s="420"/>
      <c r="M13" s="420"/>
      <c r="N13" s="420"/>
      <c r="O13" s="420"/>
      <c r="P13" s="420"/>
      <c r="Q13" s="420"/>
      <c r="R13" s="420"/>
      <c r="S13" s="420"/>
      <c r="T13" s="420"/>
      <c r="U13" s="420"/>
      <c r="V13" s="420"/>
      <c r="W13" s="420"/>
      <c r="X13" s="420"/>
      <c r="Y13" s="420"/>
      <c r="Z13" s="420"/>
      <c r="AA13" s="420"/>
      <c r="AB13" s="422"/>
      <c r="AC13" s="7"/>
    </row>
    <row r="14" spans="1:29" s="2" customFormat="1" ht="13.2">
      <c r="C14" s="189"/>
      <c r="D14" s="189"/>
      <c r="E14" s="190"/>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7"/>
    </row>
    <row r="15" spans="1:29" s="2" customFormat="1" ht="18.75" customHeight="1">
      <c r="B15" s="2" t="s">
        <v>4</v>
      </c>
    </row>
    <row r="16" spans="1:29" s="2" customFormat="1" ht="18.75" customHeight="1">
      <c r="C16" s="21"/>
      <c r="D16" s="21"/>
      <c r="E16" s="21"/>
      <c r="F16" s="21"/>
      <c r="G16" s="21"/>
      <c r="H16" s="21"/>
      <c r="I16" s="21"/>
      <c r="J16" s="21"/>
      <c r="K16" s="21"/>
      <c r="L16" s="21"/>
      <c r="M16" s="21"/>
      <c r="N16" s="21"/>
      <c r="O16" s="21"/>
      <c r="P16" s="21"/>
      <c r="Q16" s="21"/>
      <c r="R16" s="21"/>
      <c r="S16" s="21"/>
      <c r="T16" s="11" t="s">
        <v>288</v>
      </c>
      <c r="U16" s="8"/>
      <c r="V16" s="8"/>
      <c r="W16" s="8"/>
      <c r="X16" s="8"/>
      <c r="Y16" s="8"/>
      <c r="Z16" s="8"/>
      <c r="AA16" s="27"/>
    </row>
    <row r="17" spans="2:28" s="2" customFormat="1" ht="13.5" customHeight="1"/>
    <row r="18" spans="2:28" s="2" customFormat="1" ht="18.75" customHeight="1">
      <c r="B18" s="2" t="s">
        <v>5</v>
      </c>
    </row>
    <row r="19" spans="2:28" s="2" customFormat="1" ht="18.75" customHeight="1">
      <c r="C19" s="21"/>
      <c r="D19" s="21"/>
      <c r="E19" s="21"/>
      <c r="F19" s="21"/>
      <c r="G19" s="21"/>
      <c r="H19" s="21"/>
      <c r="I19" s="21"/>
      <c r="J19" s="21"/>
      <c r="K19" s="21"/>
      <c r="L19" s="21"/>
      <c r="M19" s="21"/>
      <c r="N19" s="21"/>
      <c r="O19" s="21"/>
      <c r="P19" s="21"/>
      <c r="Q19" s="21"/>
      <c r="R19" s="21"/>
      <c r="S19" s="21"/>
      <c r="T19" s="8"/>
      <c r="U19" s="8"/>
    </row>
    <row r="20" spans="2:28" s="2" customFormat="1" ht="12.75" customHeight="1"/>
    <row r="21" spans="2:28" s="2" customFormat="1" ht="18.75" customHeight="1">
      <c r="B21" s="2" t="s">
        <v>26</v>
      </c>
    </row>
    <row r="22" spans="2:28" s="2" customFormat="1" ht="21" customHeight="1">
      <c r="C22" s="399" t="s">
        <v>6</v>
      </c>
      <c r="D22" s="400"/>
      <c r="E22" s="400"/>
      <c r="F22" s="410"/>
      <c r="G22" s="400"/>
      <c r="H22" s="400"/>
      <c r="I22" s="400"/>
      <c r="J22" s="400"/>
      <c r="K22" s="400"/>
      <c r="L22" s="400"/>
      <c r="M22" s="400"/>
      <c r="N22" s="400"/>
      <c r="O22" s="400"/>
      <c r="P22" s="400"/>
      <c r="Q22" s="400"/>
      <c r="R22" s="400"/>
      <c r="S22" s="400"/>
      <c r="T22" s="400"/>
      <c r="U22" s="400"/>
      <c r="V22" s="400"/>
      <c r="W22" s="400"/>
      <c r="X22" s="400"/>
      <c r="Y22" s="400"/>
      <c r="Z22" s="400"/>
      <c r="AA22" s="400"/>
      <c r="AB22" s="25"/>
    </row>
    <row r="23" spans="2:28" s="2" customFormat="1" ht="18.75" customHeight="1">
      <c r="C23" s="423" t="s">
        <v>7</v>
      </c>
      <c r="D23" s="396"/>
      <c r="E23" s="396"/>
      <c r="F23" s="404"/>
      <c r="G23" s="414" t="s">
        <v>8</v>
      </c>
      <c r="H23" s="415"/>
      <c r="I23" s="415"/>
      <c r="J23" s="415"/>
      <c r="K23" s="415"/>
      <c r="L23" s="415"/>
      <c r="M23" s="415"/>
      <c r="N23" s="428" t="s">
        <v>273</v>
      </c>
      <c r="O23" s="415"/>
      <c r="P23" s="415"/>
      <c r="Q23" s="415"/>
      <c r="R23" s="415"/>
      <c r="S23" s="415"/>
      <c r="T23" s="400"/>
      <c r="U23" s="400"/>
      <c r="V23" s="400"/>
      <c r="W23" s="400"/>
      <c r="X23" s="400"/>
      <c r="Y23" s="400"/>
      <c r="Z23" s="18" t="s">
        <v>272</v>
      </c>
      <c r="AA23" s="18"/>
      <c r="AB23" s="25"/>
    </row>
    <row r="24" spans="2:28" s="2" customFormat="1" ht="18.75" customHeight="1">
      <c r="C24" s="382" t="s">
        <v>21</v>
      </c>
      <c r="D24" s="383"/>
      <c r="E24" s="383"/>
      <c r="F24" s="416"/>
      <c r="G24" s="418"/>
      <c r="H24" s="418"/>
      <c r="I24" s="418"/>
      <c r="J24" s="418"/>
      <c r="K24" s="418"/>
      <c r="L24" s="418"/>
      <c r="M24" s="418"/>
      <c r="N24" s="418"/>
      <c r="O24" s="418"/>
      <c r="P24" s="418"/>
      <c r="Q24" s="418"/>
      <c r="R24" s="418"/>
      <c r="S24" s="418"/>
      <c r="T24" s="418"/>
      <c r="U24" s="418"/>
      <c r="V24" s="418"/>
      <c r="W24" s="418"/>
      <c r="X24" s="418"/>
      <c r="Y24" s="418"/>
      <c r="Z24" s="418"/>
      <c r="AA24" s="399"/>
      <c r="AB24" s="25"/>
    </row>
    <row r="25" spans="2:28" s="2" customFormat="1" ht="21.75" customHeight="1">
      <c r="C25" s="384"/>
      <c r="D25" s="385"/>
      <c r="E25" s="385"/>
      <c r="F25" s="417"/>
      <c r="G25" s="418" t="s">
        <v>11</v>
      </c>
      <c r="H25" s="418"/>
      <c r="I25" s="418"/>
      <c r="J25" s="418"/>
      <c r="K25" s="418"/>
      <c r="L25" s="418"/>
      <c r="M25" s="418"/>
      <c r="N25" s="418"/>
      <c r="O25" s="418"/>
      <c r="P25" s="418"/>
      <c r="Q25" s="418"/>
      <c r="R25" s="418"/>
      <c r="S25" s="418"/>
      <c r="T25" s="418"/>
      <c r="U25" s="418"/>
      <c r="V25" s="418"/>
      <c r="W25" s="418"/>
      <c r="X25" s="418"/>
      <c r="Y25" s="418"/>
      <c r="Z25" s="418"/>
      <c r="AA25" s="399"/>
      <c r="AB25" s="25"/>
    </row>
    <row r="26" spans="2:28" s="2" customFormat="1" ht="25.5" customHeight="1">
      <c r="C26" s="407" t="s">
        <v>12</v>
      </c>
      <c r="D26" s="408"/>
      <c r="E26" s="408"/>
      <c r="F26" s="408"/>
      <c r="G26" s="408"/>
      <c r="H26" s="409"/>
      <c r="I26" s="399" t="s">
        <v>289</v>
      </c>
      <c r="J26" s="400"/>
      <c r="K26" s="400"/>
      <c r="L26" s="400"/>
      <c r="M26" s="400"/>
      <c r="N26" s="400"/>
      <c r="O26" s="400"/>
      <c r="P26" s="411" t="s">
        <v>274</v>
      </c>
      <c r="Q26" s="412"/>
      <c r="R26" s="400" t="s">
        <v>290</v>
      </c>
      <c r="S26" s="400"/>
      <c r="T26" s="400"/>
      <c r="U26" s="400"/>
      <c r="V26" s="400"/>
      <c r="W26" s="400"/>
      <c r="X26" s="400"/>
      <c r="Y26" s="18"/>
      <c r="Z26" s="18"/>
      <c r="AA26" s="18"/>
      <c r="AB26" s="19"/>
    </row>
    <row r="27" spans="2:28" s="2" customFormat="1" ht="18.75" customHeight="1">
      <c r="C27" s="401" t="s">
        <v>25</v>
      </c>
      <c r="D27" s="382" t="s">
        <v>96</v>
      </c>
      <c r="E27" s="396"/>
      <c r="F27" s="396"/>
      <c r="G27" s="396"/>
      <c r="H27" s="404"/>
      <c r="I27" s="414" t="s">
        <v>280</v>
      </c>
      <c r="J27" s="415"/>
      <c r="K27" s="415"/>
      <c r="L27" s="415"/>
      <c r="M27" s="415"/>
      <c r="N27" s="415"/>
      <c r="O27" s="390" t="s">
        <v>291</v>
      </c>
      <c r="P27" s="391"/>
      <c r="Q27" s="391"/>
      <c r="R27" s="391"/>
      <c r="S27" s="391"/>
      <c r="T27" s="391"/>
      <c r="U27" s="391" t="s">
        <v>275</v>
      </c>
      <c r="V27" s="391"/>
      <c r="W27" s="391" t="s">
        <v>292</v>
      </c>
      <c r="X27" s="391"/>
      <c r="Y27" s="391"/>
      <c r="Z27" s="391"/>
      <c r="AA27" s="391"/>
      <c r="AB27" s="392"/>
    </row>
    <row r="28" spans="2:28" s="2" customFormat="1" ht="18.75" customHeight="1">
      <c r="C28" s="402"/>
      <c r="D28" s="405"/>
      <c r="E28" s="398"/>
      <c r="F28" s="398"/>
      <c r="G28" s="398"/>
      <c r="H28" s="406"/>
      <c r="I28" s="414" t="s">
        <v>280</v>
      </c>
      <c r="J28" s="415"/>
      <c r="K28" s="415"/>
      <c r="L28" s="415"/>
      <c r="M28" s="415"/>
      <c r="N28" s="415"/>
      <c r="O28" s="390" t="s">
        <v>291</v>
      </c>
      <c r="P28" s="391"/>
      <c r="Q28" s="391"/>
      <c r="R28" s="391"/>
      <c r="S28" s="391"/>
      <c r="T28" s="391"/>
      <c r="U28" s="391" t="s">
        <v>275</v>
      </c>
      <c r="V28" s="391"/>
      <c r="W28" s="391" t="s">
        <v>292</v>
      </c>
      <c r="X28" s="391"/>
      <c r="Y28" s="391"/>
      <c r="Z28" s="391"/>
      <c r="AA28" s="391"/>
      <c r="AB28" s="392"/>
    </row>
    <row r="29" spans="2:28" s="2" customFormat="1" ht="18.75" customHeight="1">
      <c r="C29" s="402"/>
      <c r="D29" s="382" t="s">
        <v>97</v>
      </c>
      <c r="E29" s="396"/>
      <c r="F29" s="396"/>
      <c r="G29" s="396"/>
      <c r="H29" s="404"/>
      <c r="I29" s="414" t="s">
        <v>280</v>
      </c>
      <c r="J29" s="415"/>
      <c r="K29" s="415"/>
      <c r="L29" s="415"/>
      <c r="M29" s="415"/>
      <c r="N29" s="415"/>
      <c r="O29" s="390" t="s">
        <v>291</v>
      </c>
      <c r="P29" s="391"/>
      <c r="Q29" s="391"/>
      <c r="R29" s="391"/>
      <c r="S29" s="391"/>
      <c r="T29" s="391"/>
      <c r="U29" s="391" t="s">
        <v>275</v>
      </c>
      <c r="V29" s="391"/>
      <c r="W29" s="391" t="s">
        <v>292</v>
      </c>
      <c r="X29" s="391"/>
      <c r="Y29" s="391"/>
      <c r="Z29" s="391"/>
      <c r="AA29" s="391"/>
      <c r="AB29" s="392"/>
    </row>
    <row r="30" spans="2:28" s="2" customFormat="1" ht="18.75" customHeight="1">
      <c r="C30" s="402"/>
      <c r="D30" s="405"/>
      <c r="E30" s="398"/>
      <c r="F30" s="398"/>
      <c r="G30" s="398"/>
      <c r="H30" s="406"/>
      <c r="I30" s="414" t="s">
        <v>280</v>
      </c>
      <c r="J30" s="415"/>
      <c r="K30" s="415"/>
      <c r="L30" s="415"/>
      <c r="M30" s="415"/>
      <c r="N30" s="415"/>
      <c r="O30" s="390" t="s">
        <v>291</v>
      </c>
      <c r="P30" s="391"/>
      <c r="Q30" s="391"/>
      <c r="R30" s="391"/>
      <c r="S30" s="391"/>
      <c r="T30" s="391"/>
      <c r="U30" s="391" t="s">
        <v>275</v>
      </c>
      <c r="V30" s="391"/>
      <c r="W30" s="391" t="s">
        <v>292</v>
      </c>
      <c r="X30" s="391"/>
      <c r="Y30" s="391"/>
      <c r="Z30" s="391"/>
      <c r="AA30" s="391"/>
      <c r="AB30" s="392"/>
    </row>
    <row r="31" spans="2:28" s="2" customFormat="1" ht="18.75" customHeight="1">
      <c r="C31" s="402"/>
      <c r="D31" s="407" t="s">
        <v>20</v>
      </c>
      <c r="E31" s="408"/>
      <c r="F31" s="408"/>
      <c r="G31" s="408"/>
      <c r="H31" s="409"/>
      <c r="I31" s="414" t="s">
        <v>280</v>
      </c>
      <c r="J31" s="415"/>
      <c r="K31" s="415"/>
      <c r="L31" s="415"/>
      <c r="M31" s="415"/>
      <c r="N31" s="415"/>
      <c r="O31" s="390" t="s">
        <v>291</v>
      </c>
      <c r="P31" s="391"/>
      <c r="Q31" s="391"/>
      <c r="R31" s="391"/>
      <c r="S31" s="391"/>
      <c r="T31" s="391"/>
      <c r="U31" s="391" t="s">
        <v>275</v>
      </c>
      <c r="V31" s="391"/>
      <c r="W31" s="391" t="s">
        <v>292</v>
      </c>
      <c r="X31" s="391"/>
      <c r="Y31" s="391"/>
      <c r="Z31" s="391"/>
      <c r="AA31" s="391"/>
      <c r="AB31" s="392"/>
    </row>
    <row r="32" spans="2:28" s="2" customFormat="1" ht="18.75" customHeight="1">
      <c r="C32" s="403"/>
      <c r="D32" s="399" t="s">
        <v>13</v>
      </c>
      <c r="E32" s="400"/>
      <c r="F32" s="400"/>
      <c r="G32" s="400"/>
      <c r="H32" s="410"/>
      <c r="I32" s="414" t="s">
        <v>280</v>
      </c>
      <c r="J32" s="415"/>
      <c r="K32" s="415"/>
      <c r="L32" s="415"/>
      <c r="M32" s="415"/>
      <c r="N32" s="415"/>
      <c r="O32" s="419" t="s">
        <v>14</v>
      </c>
      <c r="P32" s="420"/>
      <c r="Q32" s="420"/>
      <c r="R32" s="420"/>
      <c r="S32" s="420"/>
      <c r="T32" s="420"/>
      <c r="U32" s="420"/>
      <c r="V32" s="420"/>
      <c r="W32" s="420"/>
      <c r="X32" s="420"/>
      <c r="Y32" s="420"/>
      <c r="Z32" s="420"/>
      <c r="AA32" s="420"/>
      <c r="AB32" s="25"/>
    </row>
    <row r="33" spans="2:31" s="2" customFormat="1" ht="18" customHeight="1">
      <c r="C33" s="382" t="s">
        <v>95</v>
      </c>
      <c r="D33" s="383"/>
      <c r="E33" s="383"/>
      <c r="F33" s="383"/>
      <c r="G33" s="383"/>
      <c r="H33" s="383"/>
      <c r="I33" s="382" t="s">
        <v>278</v>
      </c>
      <c r="J33" s="383"/>
      <c r="K33" s="386" t="s">
        <v>279</v>
      </c>
      <c r="L33" s="386"/>
      <c r="M33" s="386"/>
      <c r="N33" s="387"/>
      <c r="O33" s="395" t="s">
        <v>276</v>
      </c>
      <c r="P33" s="396"/>
      <c r="Q33" s="396"/>
      <c r="R33" s="396"/>
      <c r="S33" s="386" t="s">
        <v>277</v>
      </c>
      <c r="T33" s="386"/>
      <c r="U33" s="386"/>
      <c r="V33" s="386"/>
      <c r="W33" s="386"/>
      <c r="X33" s="386"/>
      <c r="Y33" s="28"/>
      <c r="Z33" s="28"/>
      <c r="AA33" s="28"/>
      <c r="AB33" s="177"/>
    </row>
    <row r="34" spans="2:31" s="2" customFormat="1" ht="18" customHeight="1">
      <c r="C34" s="384"/>
      <c r="D34" s="385"/>
      <c r="E34" s="385"/>
      <c r="F34" s="385"/>
      <c r="G34" s="385"/>
      <c r="H34" s="385"/>
      <c r="I34" s="384"/>
      <c r="J34" s="385"/>
      <c r="K34" s="388"/>
      <c r="L34" s="388"/>
      <c r="M34" s="388"/>
      <c r="N34" s="389"/>
      <c r="O34" s="397"/>
      <c r="P34" s="398"/>
      <c r="Q34" s="398"/>
      <c r="R34" s="398"/>
      <c r="S34" s="388"/>
      <c r="T34" s="388"/>
      <c r="U34" s="388"/>
      <c r="V34" s="388"/>
      <c r="W34" s="388"/>
      <c r="X34" s="388"/>
      <c r="Y34" s="178"/>
      <c r="Z34" s="178"/>
      <c r="AA34" s="178"/>
      <c r="AB34" s="179"/>
    </row>
    <row r="35" spans="2:31" s="2" customFormat="1" ht="12.75" customHeight="1">
      <c r="C35" s="60"/>
      <c r="D35" s="60"/>
      <c r="E35" s="60"/>
      <c r="F35" s="60"/>
      <c r="G35" s="10"/>
      <c r="H35" s="10"/>
      <c r="I35" s="10"/>
      <c r="J35" s="10"/>
      <c r="K35" s="10"/>
      <c r="L35" s="10"/>
      <c r="M35" s="10"/>
      <c r="N35" s="10"/>
      <c r="O35" s="10"/>
      <c r="P35" s="10"/>
      <c r="Q35" s="10"/>
      <c r="R35" s="28"/>
      <c r="S35" s="28"/>
      <c r="T35" s="28"/>
      <c r="U35" s="28"/>
      <c r="V35" s="28"/>
      <c r="W35" s="28"/>
      <c r="X35" s="28"/>
      <c r="Y35" s="28"/>
      <c r="Z35" s="10"/>
      <c r="AA35" s="10"/>
    </row>
    <row r="36" spans="2:31" s="2" customFormat="1" ht="18.75" customHeight="1">
      <c r="C36" s="11" t="s">
        <v>15</v>
      </c>
      <c r="D36" s="9"/>
      <c r="E36" s="9"/>
      <c r="F36" s="9"/>
      <c r="G36" s="11"/>
      <c r="H36" s="11"/>
      <c r="I36" s="11"/>
      <c r="J36" s="11"/>
      <c r="K36" s="11"/>
      <c r="L36" s="11"/>
      <c r="M36" s="11"/>
      <c r="N36" s="11"/>
      <c r="O36" s="11"/>
      <c r="P36" s="11"/>
      <c r="Q36" s="11"/>
      <c r="R36" s="11"/>
      <c r="S36" s="11"/>
      <c r="T36" s="11"/>
      <c r="U36" s="11"/>
      <c r="V36" s="11"/>
      <c r="W36" s="11"/>
      <c r="X36" s="11"/>
      <c r="Y36" s="11"/>
      <c r="Z36" s="11"/>
      <c r="AA36" s="11"/>
    </row>
    <row r="37" spans="2:31" s="2" customFormat="1" ht="31.5" customHeight="1">
      <c r="C37" s="26" t="s">
        <v>94</v>
      </c>
      <c r="D37" s="407" t="s">
        <v>24</v>
      </c>
      <c r="E37" s="408"/>
      <c r="F37" s="408"/>
      <c r="G37" s="408"/>
      <c r="H37" s="408"/>
      <c r="I37" s="408"/>
      <c r="J37" s="408"/>
      <c r="K37" s="408"/>
      <c r="L37" s="408"/>
      <c r="M37" s="408"/>
      <c r="N37" s="408"/>
      <c r="O37" s="393" t="s">
        <v>9</v>
      </c>
      <c r="P37" s="393"/>
      <c r="Q37" s="393"/>
      <c r="R37" s="393"/>
      <c r="S37" s="393"/>
      <c r="T37" s="393"/>
      <c r="U37" s="180"/>
      <c r="V37" s="180"/>
      <c r="W37" s="180"/>
      <c r="X37" s="180"/>
      <c r="Y37" s="180"/>
      <c r="Z37" s="180"/>
      <c r="AA37" s="180"/>
      <c r="AB37" s="180"/>
    </row>
    <row r="38" spans="2:31" s="2" customFormat="1" ht="21" customHeight="1">
      <c r="C38" s="26" t="s">
        <v>98</v>
      </c>
      <c r="D38" s="407" t="s">
        <v>271</v>
      </c>
      <c r="E38" s="408"/>
      <c r="F38" s="408"/>
      <c r="G38" s="408"/>
      <c r="H38" s="408"/>
      <c r="I38" s="408"/>
      <c r="J38" s="408"/>
      <c r="K38" s="408"/>
      <c r="L38" s="408"/>
      <c r="M38" s="408"/>
      <c r="N38" s="408"/>
      <c r="O38" s="393" t="s">
        <v>9</v>
      </c>
      <c r="P38" s="393"/>
      <c r="Q38" s="393"/>
      <c r="R38" s="393"/>
      <c r="S38" s="393"/>
      <c r="T38" s="394"/>
      <c r="U38" s="181"/>
      <c r="V38" s="176"/>
      <c r="W38" s="176"/>
      <c r="X38" s="176"/>
      <c r="Y38" s="12" t="s">
        <v>10</v>
      </c>
      <c r="Z38" s="8"/>
      <c r="AA38" s="8"/>
      <c r="AB38" s="8"/>
    </row>
    <row r="39" spans="2:31" s="2" customFormat="1" ht="12.75" customHeight="1"/>
    <row r="40" spans="2:31" s="2" customFormat="1" ht="18.75" customHeight="1">
      <c r="B40" s="2" t="s">
        <v>93</v>
      </c>
    </row>
    <row r="41" spans="2:31" s="2" customFormat="1" ht="18.75" customHeight="1">
      <c r="B41" s="23"/>
      <c r="C41" s="423" t="s">
        <v>16</v>
      </c>
      <c r="D41" s="433"/>
      <c r="E41" s="433"/>
      <c r="F41" s="433"/>
      <c r="G41" s="434"/>
      <c r="H41" s="399">
        <v>1</v>
      </c>
      <c r="I41" s="400"/>
      <c r="J41" s="410"/>
      <c r="K41" s="399">
        <v>2</v>
      </c>
      <c r="L41" s="400"/>
      <c r="M41" s="410"/>
      <c r="N41" s="399">
        <v>3</v>
      </c>
      <c r="O41" s="400"/>
      <c r="P41" s="410"/>
      <c r="Q41" s="399">
        <v>4</v>
      </c>
      <c r="R41" s="400"/>
      <c r="S41" s="410"/>
      <c r="T41" s="399">
        <v>5</v>
      </c>
      <c r="U41" s="400"/>
      <c r="V41" s="410"/>
      <c r="W41" s="399">
        <v>6</v>
      </c>
      <c r="X41" s="400"/>
      <c r="Y41" s="410"/>
      <c r="Z41" s="399" t="s">
        <v>19</v>
      </c>
      <c r="AA41" s="400"/>
      <c r="AB41" s="410"/>
      <c r="AC41" s="5"/>
      <c r="AD41" s="6"/>
      <c r="AE41" s="6"/>
    </row>
    <row r="42" spans="2:31" s="2" customFormat="1" ht="18.75" customHeight="1">
      <c r="B42" s="24"/>
      <c r="C42" s="435"/>
      <c r="D42" s="436"/>
      <c r="E42" s="436"/>
      <c r="F42" s="436"/>
      <c r="G42" s="437"/>
      <c r="H42" s="20"/>
      <c r="I42" s="18"/>
      <c r="J42" s="59" t="s">
        <v>16</v>
      </c>
      <c r="K42" s="20"/>
      <c r="L42" s="18"/>
      <c r="M42" s="59" t="s">
        <v>16</v>
      </c>
      <c r="N42" s="20"/>
      <c r="O42" s="18"/>
      <c r="P42" s="59" t="s">
        <v>16</v>
      </c>
      <c r="Q42" s="20"/>
      <c r="R42" s="18"/>
      <c r="S42" s="59" t="s">
        <v>16</v>
      </c>
      <c r="T42" s="20"/>
      <c r="U42" s="18"/>
      <c r="V42" s="59" t="s">
        <v>16</v>
      </c>
      <c r="W42" s="20"/>
      <c r="X42" s="18"/>
      <c r="Y42" s="59" t="s">
        <v>16</v>
      </c>
      <c r="Z42" s="430"/>
      <c r="AA42" s="431"/>
      <c r="AB42" s="432"/>
      <c r="AC42" s="5"/>
      <c r="AD42" s="6"/>
      <c r="AE42" s="6"/>
    </row>
    <row r="43" spans="2:31" s="2" customFormat="1" ht="18.75" customHeight="1">
      <c r="B43" s="23"/>
      <c r="C43" s="20" t="s">
        <v>22</v>
      </c>
      <c r="D43" s="18"/>
      <c r="E43" s="18"/>
      <c r="F43" s="18"/>
      <c r="G43" s="19"/>
      <c r="H43" s="399"/>
      <c r="I43" s="400"/>
      <c r="J43" s="19" t="s">
        <v>17</v>
      </c>
      <c r="K43" s="399"/>
      <c r="L43" s="400"/>
      <c r="M43" s="19" t="s">
        <v>17</v>
      </c>
      <c r="N43" s="399"/>
      <c r="O43" s="400"/>
      <c r="P43" s="19" t="s">
        <v>17</v>
      </c>
      <c r="Q43" s="399"/>
      <c r="R43" s="400"/>
      <c r="S43" s="19" t="s">
        <v>17</v>
      </c>
      <c r="T43" s="399"/>
      <c r="U43" s="400"/>
      <c r="V43" s="19" t="s">
        <v>17</v>
      </c>
      <c r="W43" s="399"/>
      <c r="X43" s="400"/>
      <c r="Y43" s="19" t="s">
        <v>17</v>
      </c>
      <c r="Z43" s="399">
        <f>H43+K43+N43+Q43+T43+W43</f>
        <v>0</v>
      </c>
      <c r="AA43" s="400"/>
      <c r="AB43" s="19" t="s">
        <v>17</v>
      </c>
      <c r="AC43" s="5"/>
      <c r="AD43" s="6"/>
      <c r="AE43" s="6"/>
    </row>
    <row r="44" spans="2:31" s="2" customFormat="1" ht="18.75" customHeight="1">
      <c r="B44" s="13"/>
      <c r="AB44" s="13"/>
      <c r="AE44" s="13"/>
    </row>
    <row r="45" spans="2:31" s="2" customFormat="1" ht="18.75" customHeight="1"/>
    <row r="46" spans="2:31" s="2" customFormat="1" ht="18.75" customHeight="1"/>
    <row r="47" spans="2:31" s="2" customFormat="1" ht="18.75" customHeight="1"/>
    <row r="48" spans="2:31" s="2" customFormat="1" ht="18.75" customHeight="1"/>
    <row r="49" s="2" customFormat="1" ht="18.75" customHeight="1"/>
    <row r="50" s="2" customFormat="1" ht="18.75" customHeight="1"/>
    <row r="51" s="2" customFormat="1" ht="18.75" customHeight="1"/>
    <row r="52" s="2" customFormat="1" ht="18.75" customHeight="1"/>
    <row r="53" s="2" customFormat="1" ht="18.75" customHeight="1"/>
    <row r="54" s="2" customFormat="1" ht="18.75" customHeight="1"/>
    <row r="55" s="2" customFormat="1" ht="18.75" customHeight="1"/>
    <row r="56" s="2" customFormat="1" ht="18.75" customHeight="1"/>
    <row r="57" s="2" customFormat="1" ht="18.75" customHeight="1"/>
    <row r="58" s="2" customFormat="1" ht="18.75" customHeight="1"/>
    <row r="59" s="2" customFormat="1" ht="18.75" customHeight="1"/>
    <row r="60" s="2" customFormat="1" ht="18.75" customHeight="1"/>
    <row r="61" s="2" customFormat="1" ht="18.75" customHeight="1"/>
    <row r="62" s="2" customFormat="1" ht="18.75" customHeight="1"/>
    <row r="63" s="2" customFormat="1" ht="18.75" customHeight="1"/>
    <row r="64"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sheetData>
  <mergeCells count="82">
    <mergeCell ref="C12:D12"/>
    <mergeCell ref="E12:AB12"/>
    <mergeCell ref="C13:D13"/>
    <mergeCell ref="E13:AB13"/>
    <mergeCell ref="L2:M2"/>
    <mergeCell ref="C6:D6"/>
    <mergeCell ref="E6:AB6"/>
    <mergeCell ref="C7:D7"/>
    <mergeCell ref="E7:AB7"/>
    <mergeCell ref="C24:F25"/>
    <mergeCell ref="G24:AA24"/>
    <mergeCell ref="G25:AA25"/>
    <mergeCell ref="C26:H26"/>
    <mergeCell ref="C8:D8"/>
    <mergeCell ref="E8:AB8"/>
    <mergeCell ref="C9:D9"/>
    <mergeCell ref="E9:AB9"/>
    <mergeCell ref="C22:F22"/>
    <mergeCell ref="G22:AA22"/>
    <mergeCell ref="C23:F23"/>
    <mergeCell ref="G23:M23"/>
    <mergeCell ref="C10:D10"/>
    <mergeCell ref="E10:AB10"/>
    <mergeCell ref="C11:D11"/>
    <mergeCell ref="E11:AB11"/>
    <mergeCell ref="C41:G42"/>
    <mergeCell ref="H41:J41"/>
    <mergeCell ref="K41:M41"/>
    <mergeCell ref="N41:P41"/>
    <mergeCell ref="I28:N28"/>
    <mergeCell ref="D29:H30"/>
    <mergeCell ref="I29:N29"/>
    <mergeCell ref="I30:N30"/>
    <mergeCell ref="D38:N38"/>
    <mergeCell ref="D31:H31"/>
    <mergeCell ref="I31:N31"/>
    <mergeCell ref="D32:H32"/>
    <mergeCell ref="I32:N32"/>
    <mergeCell ref="O32:AA32"/>
    <mergeCell ref="O28:T28"/>
    <mergeCell ref="U28:V28"/>
    <mergeCell ref="Q41:S41"/>
    <mergeCell ref="T41:V41"/>
    <mergeCell ref="W41:Y41"/>
    <mergeCell ref="Z41:AB41"/>
    <mergeCell ref="Z42:AB42"/>
    <mergeCell ref="W43:X43"/>
    <mergeCell ref="Z43:AA43"/>
    <mergeCell ref="H43:I43"/>
    <mergeCell ref="K43:L43"/>
    <mergeCell ref="N43:O43"/>
    <mergeCell ref="Q43:R43"/>
    <mergeCell ref="T43:U43"/>
    <mergeCell ref="O30:T30"/>
    <mergeCell ref="U30:V30"/>
    <mergeCell ref="W30:AB30"/>
    <mergeCell ref="N23:S23"/>
    <mergeCell ref="T23:Y23"/>
    <mergeCell ref="I26:O26"/>
    <mergeCell ref="P26:Q26"/>
    <mergeCell ref="R26:X26"/>
    <mergeCell ref="W31:AB31"/>
    <mergeCell ref="C33:H34"/>
    <mergeCell ref="I33:J34"/>
    <mergeCell ref="K33:N34"/>
    <mergeCell ref="O33:R34"/>
    <mergeCell ref="S33:X34"/>
    <mergeCell ref="C27:C32"/>
    <mergeCell ref="D27:H28"/>
    <mergeCell ref="I27:N27"/>
    <mergeCell ref="O27:T27"/>
    <mergeCell ref="U27:V27"/>
    <mergeCell ref="W27:AB27"/>
    <mergeCell ref="W28:AB28"/>
    <mergeCell ref="O29:T29"/>
    <mergeCell ref="U29:V29"/>
    <mergeCell ref="W29:AB29"/>
    <mergeCell ref="D37:N37"/>
    <mergeCell ref="O37:T37"/>
    <mergeCell ref="O38:T38"/>
    <mergeCell ref="O31:T31"/>
    <mergeCell ref="U31:V31"/>
  </mergeCells>
  <phoneticPr fontId="3"/>
  <printOptions horizontalCentered="1"/>
  <pageMargins left="0.39370078740157483" right="0.39370078740157483" top="0.59055118110236227" bottom="0.59055118110236227" header="0.51181102362204722" footer="0.51181102362204722"/>
  <pageSetup paperSize="9" scale="90" orientation="portrait" horizontalDpi="300" r:id="rId1"/>
  <headerFooter alignWithMargins="0"/>
  <rowBreaks count="1" manualBreakCount="1">
    <brk id="44"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view="pageBreakPreview" zoomScaleNormal="100" zoomScaleSheetLayoutView="100" workbookViewId="0">
      <selection activeCell="AA29" sqref="AA29"/>
    </sheetView>
  </sheetViews>
  <sheetFormatPr defaultRowHeight="13.2"/>
  <cols>
    <col min="1" max="1" width="4.6640625" style="2" customWidth="1"/>
    <col min="2" max="2" width="7.109375" style="2" customWidth="1"/>
    <col min="3" max="14" width="5.6640625" style="2" customWidth="1"/>
    <col min="15" max="15" width="4.33203125" style="2" customWidth="1"/>
    <col min="16" max="16" width="4.6640625" style="2" customWidth="1"/>
    <col min="17" max="33" width="5.6640625" style="2" customWidth="1"/>
    <col min="34" max="256" width="9" style="2"/>
    <col min="257" max="257" width="4.6640625" style="2" customWidth="1"/>
    <col min="258" max="270" width="5.6640625" style="2" customWidth="1"/>
    <col min="271" max="271" width="4.33203125" style="2" customWidth="1"/>
    <col min="272" max="272" width="4.6640625" style="2" customWidth="1"/>
    <col min="273" max="289" width="5.6640625" style="2" customWidth="1"/>
    <col min="290" max="512" width="9" style="2"/>
    <col min="513" max="513" width="4.6640625" style="2" customWidth="1"/>
    <col min="514" max="526" width="5.6640625" style="2" customWidth="1"/>
    <col min="527" max="527" width="4.33203125" style="2" customWidth="1"/>
    <col min="528" max="528" width="4.6640625" style="2" customWidth="1"/>
    <col min="529" max="545" width="5.6640625" style="2" customWidth="1"/>
    <col min="546" max="768" width="9" style="2"/>
    <col min="769" max="769" width="4.6640625" style="2" customWidth="1"/>
    <col min="770" max="782" width="5.6640625" style="2" customWidth="1"/>
    <col min="783" max="783" width="4.33203125" style="2" customWidth="1"/>
    <col min="784" max="784" width="4.6640625" style="2" customWidth="1"/>
    <col min="785" max="801" width="5.6640625" style="2" customWidth="1"/>
    <col min="802" max="1024" width="9" style="2"/>
    <col min="1025" max="1025" width="4.6640625" style="2" customWidth="1"/>
    <col min="1026" max="1038" width="5.6640625" style="2" customWidth="1"/>
    <col min="1039" max="1039" width="4.33203125" style="2" customWidth="1"/>
    <col min="1040" max="1040" width="4.6640625" style="2" customWidth="1"/>
    <col min="1041" max="1057" width="5.6640625" style="2" customWidth="1"/>
    <col min="1058" max="1280" width="9" style="2"/>
    <col min="1281" max="1281" width="4.6640625" style="2" customWidth="1"/>
    <col min="1282" max="1294" width="5.6640625" style="2" customWidth="1"/>
    <col min="1295" max="1295" width="4.33203125" style="2" customWidth="1"/>
    <col min="1296" max="1296" width="4.6640625" style="2" customWidth="1"/>
    <col min="1297" max="1313" width="5.6640625" style="2" customWidth="1"/>
    <col min="1314" max="1536" width="9" style="2"/>
    <col min="1537" max="1537" width="4.6640625" style="2" customWidth="1"/>
    <col min="1538" max="1550" width="5.6640625" style="2" customWidth="1"/>
    <col min="1551" max="1551" width="4.33203125" style="2" customWidth="1"/>
    <col min="1552" max="1552" width="4.6640625" style="2" customWidth="1"/>
    <col min="1553" max="1569" width="5.6640625" style="2" customWidth="1"/>
    <col min="1570" max="1792" width="9" style="2"/>
    <col min="1793" max="1793" width="4.6640625" style="2" customWidth="1"/>
    <col min="1794" max="1806" width="5.6640625" style="2" customWidth="1"/>
    <col min="1807" max="1807" width="4.33203125" style="2" customWidth="1"/>
    <col min="1808" max="1808" width="4.6640625" style="2" customWidth="1"/>
    <col min="1809" max="1825" width="5.6640625" style="2" customWidth="1"/>
    <col min="1826" max="2048" width="9" style="2"/>
    <col min="2049" max="2049" width="4.6640625" style="2" customWidth="1"/>
    <col min="2050" max="2062" width="5.6640625" style="2" customWidth="1"/>
    <col min="2063" max="2063" width="4.33203125" style="2" customWidth="1"/>
    <col min="2064" max="2064" width="4.6640625" style="2" customWidth="1"/>
    <col min="2065" max="2081" width="5.6640625" style="2" customWidth="1"/>
    <col min="2082" max="2304" width="9" style="2"/>
    <col min="2305" max="2305" width="4.6640625" style="2" customWidth="1"/>
    <col min="2306" max="2318" width="5.6640625" style="2" customWidth="1"/>
    <col min="2319" max="2319" width="4.33203125" style="2" customWidth="1"/>
    <col min="2320" max="2320" width="4.6640625" style="2" customWidth="1"/>
    <col min="2321" max="2337" width="5.6640625" style="2" customWidth="1"/>
    <col min="2338" max="2560" width="9" style="2"/>
    <col min="2561" max="2561" width="4.6640625" style="2" customWidth="1"/>
    <col min="2562" max="2574" width="5.6640625" style="2" customWidth="1"/>
    <col min="2575" max="2575" width="4.33203125" style="2" customWidth="1"/>
    <col min="2576" max="2576" width="4.6640625" style="2" customWidth="1"/>
    <col min="2577" max="2593" width="5.6640625" style="2" customWidth="1"/>
    <col min="2594" max="2816" width="9" style="2"/>
    <col min="2817" max="2817" width="4.6640625" style="2" customWidth="1"/>
    <col min="2818" max="2830" width="5.6640625" style="2" customWidth="1"/>
    <col min="2831" max="2831" width="4.33203125" style="2" customWidth="1"/>
    <col min="2832" max="2832" width="4.6640625" style="2" customWidth="1"/>
    <col min="2833" max="2849" width="5.6640625" style="2" customWidth="1"/>
    <col min="2850" max="3072" width="9" style="2"/>
    <col min="3073" max="3073" width="4.6640625" style="2" customWidth="1"/>
    <col min="3074" max="3086" width="5.6640625" style="2" customWidth="1"/>
    <col min="3087" max="3087" width="4.33203125" style="2" customWidth="1"/>
    <col min="3088" max="3088" width="4.6640625" style="2" customWidth="1"/>
    <col min="3089" max="3105" width="5.6640625" style="2" customWidth="1"/>
    <col min="3106" max="3328" width="9" style="2"/>
    <col min="3329" max="3329" width="4.6640625" style="2" customWidth="1"/>
    <col min="3330" max="3342" width="5.6640625" style="2" customWidth="1"/>
    <col min="3343" max="3343" width="4.33203125" style="2" customWidth="1"/>
    <col min="3344" max="3344" width="4.6640625" style="2" customWidth="1"/>
    <col min="3345" max="3361" width="5.6640625" style="2" customWidth="1"/>
    <col min="3362" max="3584" width="9" style="2"/>
    <col min="3585" max="3585" width="4.6640625" style="2" customWidth="1"/>
    <col min="3586" max="3598" width="5.6640625" style="2" customWidth="1"/>
    <col min="3599" max="3599" width="4.33203125" style="2" customWidth="1"/>
    <col min="3600" max="3600" width="4.6640625" style="2" customWidth="1"/>
    <col min="3601" max="3617" width="5.6640625" style="2" customWidth="1"/>
    <col min="3618" max="3840" width="9" style="2"/>
    <col min="3841" max="3841" width="4.6640625" style="2" customWidth="1"/>
    <col min="3842" max="3854" width="5.6640625" style="2" customWidth="1"/>
    <col min="3855" max="3855" width="4.33203125" style="2" customWidth="1"/>
    <col min="3856" max="3856" width="4.6640625" style="2" customWidth="1"/>
    <col min="3857" max="3873" width="5.6640625" style="2" customWidth="1"/>
    <col min="3874" max="4096" width="9" style="2"/>
    <col min="4097" max="4097" width="4.6640625" style="2" customWidth="1"/>
    <col min="4098" max="4110" width="5.6640625" style="2" customWidth="1"/>
    <col min="4111" max="4111" width="4.33203125" style="2" customWidth="1"/>
    <col min="4112" max="4112" width="4.6640625" style="2" customWidth="1"/>
    <col min="4113" max="4129" width="5.6640625" style="2" customWidth="1"/>
    <col min="4130" max="4352" width="9" style="2"/>
    <col min="4353" max="4353" width="4.6640625" style="2" customWidth="1"/>
    <col min="4354" max="4366" width="5.6640625" style="2" customWidth="1"/>
    <col min="4367" max="4367" width="4.33203125" style="2" customWidth="1"/>
    <col min="4368" max="4368" width="4.6640625" style="2" customWidth="1"/>
    <col min="4369" max="4385" width="5.6640625" style="2" customWidth="1"/>
    <col min="4386" max="4608" width="9" style="2"/>
    <col min="4609" max="4609" width="4.6640625" style="2" customWidth="1"/>
    <col min="4610" max="4622" width="5.6640625" style="2" customWidth="1"/>
    <col min="4623" max="4623" width="4.33203125" style="2" customWidth="1"/>
    <col min="4624" max="4624" width="4.6640625" style="2" customWidth="1"/>
    <col min="4625" max="4641" width="5.6640625" style="2" customWidth="1"/>
    <col min="4642" max="4864" width="9" style="2"/>
    <col min="4865" max="4865" width="4.6640625" style="2" customWidth="1"/>
    <col min="4866" max="4878" width="5.6640625" style="2" customWidth="1"/>
    <col min="4879" max="4879" width="4.33203125" style="2" customWidth="1"/>
    <col min="4880" max="4880" width="4.6640625" style="2" customWidth="1"/>
    <col min="4881" max="4897" width="5.6640625" style="2" customWidth="1"/>
    <col min="4898" max="5120" width="9" style="2"/>
    <col min="5121" max="5121" width="4.6640625" style="2" customWidth="1"/>
    <col min="5122" max="5134" width="5.6640625" style="2" customWidth="1"/>
    <col min="5135" max="5135" width="4.33203125" style="2" customWidth="1"/>
    <col min="5136" max="5136" width="4.6640625" style="2" customWidth="1"/>
    <col min="5137" max="5153" width="5.6640625" style="2" customWidth="1"/>
    <col min="5154" max="5376" width="9" style="2"/>
    <col min="5377" max="5377" width="4.6640625" style="2" customWidth="1"/>
    <col min="5378" max="5390" width="5.6640625" style="2" customWidth="1"/>
    <col min="5391" max="5391" width="4.33203125" style="2" customWidth="1"/>
    <col min="5392" max="5392" width="4.6640625" style="2" customWidth="1"/>
    <col min="5393" max="5409" width="5.6640625" style="2" customWidth="1"/>
    <col min="5410" max="5632" width="9" style="2"/>
    <col min="5633" max="5633" width="4.6640625" style="2" customWidth="1"/>
    <col min="5634" max="5646" width="5.6640625" style="2" customWidth="1"/>
    <col min="5647" max="5647" width="4.33203125" style="2" customWidth="1"/>
    <col min="5648" max="5648" width="4.6640625" style="2" customWidth="1"/>
    <col min="5649" max="5665" width="5.6640625" style="2" customWidth="1"/>
    <col min="5666" max="5888" width="9" style="2"/>
    <col min="5889" max="5889" width="4.6640625" style="2" customWidth="1"/>
    <col min="5890" max="5902" width="5.6640625" style="2" customWidth="1"/>
    <col min="5903" max="5903" width="4.33203125" style="2" customWidth="1"/>
    <col min="5904" max="5904" width="4.6640625" style="2" customWidth="1"/>
    <col min="5905" max="5921" width="5.6640625" style="2" customWidth="1"/>
    <col min="5922" max="6144" width="9" style="2"/>
    <col min="6145" max="6145" width="4.6640625" style="2" customWidth="1"/>
    <col min="6146" max="6158" width="5.6640625" style="2" customWidth="1"/>
    <col min="6159" max="6159" width="4.33203125" style="2" customWidth="1"/>
    <col min="6160" max="6160" width="4.6640625" style="2" customWidth="1"/>
    <col min="6161" max="6177" width="5.6640625" style="2" customWidth="1"/>
    <col min="6178" max="6400" width="9" style="2"/>
    <col min="6401" max="6401" width="4.6640625" style="2" customWidth="1"/>
    <col min="6402" max="6414" width="5.6640625" style="2" customWidth="1"/>
    <col min="6415" max="6415" width="4.33203125" style="2" customWidth="1"/>
    <col min="6416" max="6416" width="4.6640625" style="2" customWidth="1"/>
    <col min="6417" max="6433" width="5.6640625" style="2" customWidth="1"/>
    <col min="6434" max="6656" width="9" style="2"/>
    <col min="6657" max="6657" width="4.6640625" style="2" customWidth="1"/>
    <col min="6658" max="6670" width="5.6640625" style="2" customWidth="1"/>
    <col min="6671" max="6671" width="4.33203125" style="2" customWidth="1"/>
    <col min="6672" max="6672" width="4.6640625" style="2" customWidth="1"/>
    <col min="6673" max="6689" width="5.6640625" style="2" customWidth="1"/>
    <col min="6690" max="6912" width="9" style="2"/>
    <col min="6913" max="6913" width="4.6640625" style="2" customWidth="1"/>
    <col min="6914" max="6926" width="5.6640625" style="2" customWidth="1"/>
    <col min="6927" max="6927" width="4.33203125" style="2" customWidth="1"/>
    <col min="6928" max="6928" width="4.6640625" style="2" customWidth="1"/>
    <col min="6929" max="6945" width="5.6640625" style="2" customWidth="1"/>
    <col min="6946" max="7168" width="9" style="2"/>
    <col min="7169" max="7169" width="4.6640625" style="2" customWidth="1"/>
    <col min="7170" max="7182" width="5.6640625" style="2" customWidth="1"/>
    <col min="7183" max="7183" width="4.33203125" style="2" customWidth="1"/>
    <col min="7184" max="7184" width="4.6640625" style="2" customWidth="1"/>
    <col min="7185" max="7201" width="5.6640625" style="2" customWidth="1"/>
    <col min="7202" max="7424" width="9" style="2"/>
    <col min="7425" max="7425" width="4.6640625" style="2" customWidth="1"/>
    <col min="7426" max="7438" width="5.6640625" style="2" customWidth="1"/>
    <col min="7439" max="7439" width="4.33203125" style="2" customWidth="1"/>
    <col min="7440" max="7440" width="4.6640625" style="2" customWidth="1"/>
    <col min="7441" max="7457" width="5.6640625" style="2" customWidth="1"/>
    <col min="7458" max="7680" width="9" style="2"/>
    <col min="7681" max="7681" width="4.6640625" style="2" customWidth="1"/>
    <col min="7682" max="7694" width="5.6640625" style="2" customWidth="1"/>
    <col min="7695" max="7695" width="4.33203125" style="2" customWidth="1"/>
    <col min="7696" max="7696" width="4.6640625" style="2" customWidth="1"/>
    <col min="7697" max="7713" width="5.6640625" style="2" customWidth="1"/>
    <col min="7714" max="7936" width="9" style="2"/>
    <col min="7937" max="7937" width="4.6640625" style="2" customWidth="1"/>
    <col min="7938" max="7950" width="5.6640625" style="2" customWidth="1"/>
    <col min="7951" max="7951" width="4.33203125" style="2" customWidth="1"/>
    <col min="7952" max="7952" width="4.6640625" style="2" customWidth="1"/>
    <col min="7953" max="7969" width="5.6640625" style="2" customWidth="1"/>
    <col min="7970" max="8192" width="9" style="2"/>
    <col min="8193" max="8193" width="4.6640625" style="2" customWidth="1"/>
    <col min="8194" max="8206" width="5.6640625" style="2" customWidth="1"/>
    <col min="8207" max="8207" width="4.33203125" style="2" customWidth="1"/>
    <col min="8208" max="8208" width="4.6640625" style="2" customWidth="1"/>
    <col min="8209" max="8225" width="5.6640625" style="2" customWidth="1"/>
    <col min="8226" max="8448" width="9" style="2"/>
    <col min="8449" max="8449" width="4.6640625" style="2" customWidth="1"/>
    <col min="8450" max="8462" width="5.6640625" style="2" customWidth="1"/>
    <col min="8463" max="8463" width="4.33203125" style="2" customWidth="1"/>
    <col min="8464" max="8464" width="4.6640625" style="2" customWidth="1"/>
    <col min="8465" max="8481" width="5.6640625" style="2" customWidth="1"/>
    <col min="8482" max="8704" width="9" style="2"/>
    <col min="8705" max="8705" width="4.6640625" style="2" customWidth="1"/>
    <col min="8706" max="8718" width="5.6640625" style="2" customWidth="1"/>
    <col min="8719" max="8719" width="4.33203125" style="2" customWidth="1"/>
    <col min="8720" max="8720" width="4.6640625" style="2" customWidth="1"/>
    <col min="8721" max="8737" width="5.6640625" style="2" customWidth="1"/>
    <col min="8738" max="8960" width="9" style="2"/>
    <col min="8961" max="8961" width="4.6640625" style="2" customWidth="1"/>
    <col min="8962" max="8974" width="5.6640625" style="2" customWidth="1"/>
    <col min="8975" max="8975" width="4.33203125" style="2" customWidth="1"/>
    <col min="8976" max="8976" width="4.6640625" style="2" customWidth="1"/>
    <col min="8977" max="8993" width="5.6640625" style="2" customWidth="1"/>
    <col min="8994" max="9216" width="9" style="2"/>
    <col min="9217" max="9217" width="4.6640625" style="2" customWidth="1"/>
    <col min="9218" max="9230" width="5.6640625" style="2" customWidth="1"/>
    <col min="9231" max="9231" width="4.33203125" style="2" customWidth="1"/>
    <col min="9232" max="9232" width="4.6640625" style="2" customWidth="1"/>
    <col min="9233" max="9249" width="5.6640625" style="2" customWidth="1"/>
    <col min="9250" max="9472" width="9" style="2"/>
    <col min="9473" max="9473" width="4.6640625" style="2" customWidth="1"/>
    <col min="9474" max="9486" width="5.6640625" style="2" customWidth="1"/>
    <col min="9487" max="9487" width="4.33203125" style="2" customWidth="1"/>
    <col min="9488" max="9488" width="4.6640625" style="2" customWidth="1"/>
    <col min="9489" max="9505" width="5.6640625" style="2" customWidth="1"/>
    <col min="9506" max="9728" width="9" style="2"/>
    <col min="9729" max="9729" width="4.6640625" style="2" customWidth="1"/>
    <col min="9730" max="9742" width="5.6640625" style="2" customWidth="1"/>
    <col min="9743" max="9743" width="4.33203125" style="2" customWidth="1"/>
    <col min="9744" max="9744" width="4.6640625" style="2" customWidth="1"/>
    <col min="9745" max="9761" width="5.6640625" style="2" customWidth="1"/>
    <col min="9762" max="9984" width="9" style="2"/>
    <col min="9985" max="9985" width="4.6640625" style="2" customWidth="1"/>
    <col min="9986" max="9998" width="5.6640625" style="2" customWidth="1"/>
    <col min="9999" max="9999" width="4.33203125" style="2" customWidth="1"/>
    <col min="10000" max="10000" width="4.6640625" style="2" customWidth="1"/>
    <col min="10001" max="10017" width="5.6640625" style="2" customWidth="1"/>
    <col min="10018" max="10240" width="9" style="2"/>
    <col min="10241" max="10241" width="4.6640625" style="2" customWidth="1"/>
    <col min="10242" max="10254" width="5.6640625" style="2" customWidth="1"/>
    <col min="10255" max="10255" width="4.33203125" style="2" customWidth="1"/>
    <col min="10256" max="10256" width="4.6640625" style="2" customWidth="1"/>
    <col min="10257" max="10273" width="5.6640625" style="2" customWidth="1"/>
    <col min="10274" max="10496" width="9" style="2"/>
    <col min="10497" max="10497" width="4.6640625" style="2" customWidth="1"/>
    <col min="10498" max="10510" width="5.6640625" style="2" customWidth="1"/>
    <col min="10511" max="10511" width="4.33203125" style="2" customWidth="1"/>
    <col min="10512" max="10512" width="4.6640625" style="2" customWidth="1"/>
    <col min="10513" max="10529" width="5.6640625" style="2" customWidth="1"/>
    <col min="10530" max="10752" width="9" style="2"/>
    <col min="10753" max="10753" width="4.6640625" style="2" customWidth="1"/>
    <col min="10754" max="10766" width="5.6640625" style="2" customWidth="1"/>
    <col min="10767" max="10767" width="4.33203125" style="2" customWidth="1"/>
    <col min="10768" max="10768" width="4.6640625" style="2" customWidth="1"/>
    <col min="10769" max="10785" width="5.6640625" style="2" customWidth="1"/>
    <col min="10786" max="11008" width="9" style="2"/>
    <col min="11009" max="11009" width="4.6640625" style="2" customWidth="1"/>
    <col min="11010" max="11022" width="5.6640625" style="2" customWidth="1"/>
    <col min="11023" max="11023" width="4.33203125" style="2" customWidth="1"/>
    <col min="11024" max="11024" width="4.6640625" style="2" customWidth="1"/>
    <col min="11025" max="11041" width="5.6640625" style="2" customWidth="1"/>
    <col min="11042" max="11264" width="9" style="2"/>
    <col min="11265" max="11265" width="4.6640625" style="2" customWidth="1"/>
    <col min="11266" max="11278" width="5.6640625" style="2" customWidth="1"/>
    <col min="11279" max="11279" width="4.33203125" style="2" customWidth="1"/>
    <col min="11280" max="11280" width="4.6640625" style="2" customWidth="1"/>
    <col min="11281" max="11297" width="5.6640625" style="2" customWidth="1"/>
    <col min="11298" max="11520" width="9" style="2"/>
    <col min="11521" max="11521" width="4.6640625" style="2" customWidth="1"/>
    <col min="11522" max="11534" width="5.6640625" style="2" customWidth="1"/>
    <col min="11535" max="11535" width="4.33203125" style="2" customWidth="1"/>
    <col min="11536" max="11536" width="4.6640625" style="2" customWidth="1"/>
    <col min="11537" max="11553" width="5.6640625" style="2" customWidth="1"/>
    <col min="11554" max="11776" width="9" style="2"/>
    <col min="11777" max="11777" width="4.6640625" style="2" customWidth="1"/>
    <col min="11778" max="11790" width="5.6640625" style="2" customWidth="1"/>
    <col min="11791" max="11791" width="4.33203125" style="2" customWidth="1"/>
    <col min="11792" max="11792" width="4.6640625" style="2" customWidth="1"/>
    <col min="11793" max="11809" width="5.6640625" style="2" customWidth="1"/>
    <col min="11810" max="12032" width="9" style="2"/>
    <col min="12033" max="12033" width="4.6640625" style="2" customWidth="1"/>
    <col min="12034" max="12046" width="5.6640625" style="2" customWidth="1"/>
    <col min="12047" max="12047" width="4.33203125" style="2" customWidth="1"/>
    <col min="12048" max="12048" width="4.6640625" style="2" customWidth="1"/>
    <col min="12049" max="12065" width="5.6640625" style="2" customWidth="1"/>
    <col min="12066" max="12288" width="9" style="2"/>
    <col min="12289" max="12289" width="4.6640625" style="2" customWidth="1"/>
    <col min="12290" max="12302" width="5.6640625" style="2" customWidth="1"/>
    <col min="12303" max="12303" width="4.33203125" style="2" customWidth="1"/>
    <col min="12304" max="12304" width="4.6640625" style="2" customWidth="1"/>
    <col min="12305" max="12321" width="5.6640625" style="2" customWidth="1"/>
    <col min="12322" max="12544" width="9" style="2"/>
    <col min="12545" max="12545" width="4.6640625" style="2" customWidth="1"/>
    <col min="12546" max="12558" width="5.6640625" style="2" customWidth="1"/>
    <col min="12559" max="12559" width="4.33203125" style="2" customWidth="1"/>
    <col min="12560" max="12560" width="4.6640625" style="2" customWidth="1"/>
    <col min="12561" max="12577" width="5.6640625" style="2" customWidth="1"/>
    <col min="12578" max="12800" width="9" style="2"/>
    <col min="12801" max="12801" width="4.6640625" style="2" customWidth="1"/>
    <col min="12802" max="12814" width="5.6640625" style="2" customWidth="1"/>
    <col min="12815" max="12815" width="4.33203125" style="2" customWidth="1"/>
    <col min="12816" max="12816" width="4.6640625" style="2" customWidth="1"/>
    <col min="12817" max="12833" width="5.6640625" style="2" customWidth="1"/>
    <col min="12834" max="13056" width="9" style="2"/>
    <col min="13057" max="13057" width="4.6640625" style="2" customWidth="1"/>
    <col min="13058" max="13070" width="5.6640625" style="2" customWidth="1"/>
    <col min="13071" max="13071" width="4.33203125" style="2" customWidth="1"/>
    <col min="13072" max="13072" width="4.6640625" style="2" customWidth="1"/>
    <col min="13073" max="13089" width="5.6640625" style="2" customWidth="1"/>
    <col min="13090" max="13312" width="9" style="2"/>
    <col min="13313" max="13313" width="4.6640625" style="2" customWidth="1"/>
    <col min="13314" max="13326" width="5.6640625" style="2" customWidth="1"/>
    <col min="13327" max="13327" width="4.33203125" style="2" customWidth="1"/>
    <col min="13328" max="13328" width="4.6640625" style="2" customWidth="1"/>
    <col min="13329" max="13345" width="5.6640625" style="2" customWidth="1"/>
    <col min="13346" max="13568" width="9" style="2"/>
    <col min="13569" max="13569" width="4.6640625" style="2" customWidth="1"/>
    <col min="13570" max="13582" width="5.6640625" style="2" customWidth="1"/>
    <col min="13583" max="13583" width="4.33203125" style="2" customWidth="1"/>
    <col min="13584" max="13584" width="4.6640625" style="2" customWidth="1"/>
    <col min="13585" max="13601" width="5.6640625" style="2" customWidth="1"/>
    <col min="13602" max="13824" width="9" style="2"/>
    <col min="13825" max="13825" width="4.6640625" style="2" customWidth="1"/>
    <col min="13826" max="13838" width="5.6640625" style="2" customWidth="1"/>
    <col min="13839" max="13839" width="4.33203125" style="2" customWidth="1"/>
    <col min="13840" max="13840" width="4.6640625" style="2" customWidth="1"/>
    <col min="13841" max="13857" width="5.6640625" style="2" customWidth="1"/>
    <col min="13858" max="14080" width="9" style="2"/>
    <col min="14081" max="14081" width="4.6640625" style="2" customWidth="1"/>
    <col min="14082" max="14094" width="5.6640625" style="2" customWidth="1"/>
    <col min="14095" max="14095" width="4.33203125" style="2" customWidth="1"/>
    <col min="14096" max="14096" width="4.6640625" style="2" customWidth="1"/>
    <col min="14097" max="14113" width="5.6640625" style="2" customWidth="1"/>
    <col min="14114" max="14336" width="9" style="2"/>
    <col min="14337" max="14337" width="4.6640625" style="2" customWidth="1"/>
    <col min="14338" max="14350" width="5.6640625" style="2" customWidth="1"/>
    <col min="14351" max="14351" width="4.33203125" style="2" customWidth="1"/>
    <col min="14352" max="14352" width="4.6640625" style="2" customWidth="1"/>
    <col min="14353" max="14369" width="5.6640625" style="2" customWidth="1"/>
    <col min="14370" max="14592" width="9" style="2"/>
    <col min="14593" max="14593" width="4.6640625" style="2" customWidth="1"/>
    <col min="14594" max="14606" width="5.6640625" style="2" customWidth="1"/>
    <col min="14607" max="14607" width="4.33203125" style="2" customWidth="1"/>
    <col min="14608" max="14608" width="4.6640625" style="2" customWidth="1"/>
    <col min="14609" max="14625" width="5.6640625" style="2" customWidth="1"/>
    <col min="14626" max="14848" width="9" style="2"/>
    <col min="14849" max="14849" width="4.6640625" style="2" customWidth="1"/>
    <col min="14850" max="14862" width="5.6640625" style="2" customWidth="1"/>
    <col min="14863" max="14863" width="4.33203125" style="2" customWidth="1"/>
    <col min="14864" max="14864" width="4.6640625" style="2" customWidth="1"/>
    <col min="14865" max="14881" width="5.6640625" style="2" customWidth="1"/>
    <col min="14882" max="15104" width="9" style="2"/>
    <col min="15105" max="15105" width="4.6640625" style="2" customWidth="1"/>
    <col min="15106" max="15118" width="5.6640625" style="2" customWidth="1"/>
    <col min="15119" max="15119" width="4.33203125" style="2" customWidth="1"/>
    <col min="15120" max="15120" width="4.6640625" style="2" customWidth="1"/>
    <col min="15121" max="15137" width="5.6640625" style="2" customWidth="1"/>
    <col min="15138" max="15360" width="9" style="2"/>
    <col min="15361" max="15361" width="4.6640625" style="2" customWidth="1"/>
    <col min="15362" max="15374" width="5.6640625" style="2" customWidth="1"/>
    <col min="15375" max="15375" width="4.33203125" style="2" customWidth="1"/>
    <col min="15376" max="15376" width="4.6640625" style="2" customWidth="1"/>
    <col min="15377" max="15393" width="5.6640625" style="2" customWidth="1"/>
    <col min="15394" max="15616" width="9" style="2"/>
    <col min="15617" max="15617" width="4.6640625" style="2" customWidth="1"/>
    <col min="15618" max="15630" width="5.6640625" style="2" customWidth="1"/>
    <col min="15631" max="15631" width="4.33203125" style="2" customWidth="1"/>
    <col min="15632" max="15632" width="4.6640625" style="2" customWidth="1"/>
    <col min="15633" max="15649" width="5.6640625" style="2" customWidth="1"/>
    <col min="15650" max="15872" width="9" style="2"/>
    <col min="15873" max="15873" width="4.6640625" style="2" customWidth="1"/>
    <col min="15874" max="15886" width="5.6640625" style="2" customWidth="1"/>
    <col min="15887" max="15887" width="4.33203125" style="2" customWidth="1"/>
    <col min="15888" max="15888" width="4.6640625" style="2" customWidth="1"/>
    <col min="15889" max="15905" width="5.6640625" style="2" customWidth="1"/>
    <col min="15906" max="16128" width="9" style="2"/>
    <col min="16129" max="16129" width="4.6640625" style="2" customWidth="1"/>
    <col min="16130" max="16142" width="5.6640625" style="2" customWidth="1"/>
    <col min="16143" max="16143" width="4.33203125" style="2" customWidth="1"/>
    <col min="16144" max="16144" width="4.6640625" style="2" customWidth="1"/>
    <col min="16145" max="16161" width="5.6640625" style="2" customWidth="1"/>
    <col min="16162" max="16384" width="9" style="2"/>
  </cols>
  <sheetData>
    <row r="1" spans="1:16" ht="30" customHeight="1">
      <c r="A1" s="438" t="s">
        <v>134</v>
      </c>
      <c r="B1" s="438"/>
      <c r="C1" s="438"/>
      <c r="D1" s="438"/>
      <c r="E1" s="438"/>
      <c r="F1" s="438"/>
      <c r="G1" s="438"/>
      <c r="H1" s="438"/>
      <c r="I1" s="438"/>
      <c r="J1" s="438"/>
      <c r="K1" s="438"/>
      <c r="L1" s="438"/>
      <c r="M1" s="438"/>
      <c r="N1" s="438"/>
      <c r="O1" s="438"/>
      <c r="P1" s="438"/>
    </row>
    <row r="2" spans="1:16" ht="30" customHeight="1">
      <c r="A2" s="413" t="s">
        <v>294</v>
      </c>
      <c r="B2" s="413"/>
      <c r="C2" s="413"/>
      <c r="D2" s="413"/>
      <c r="E2" s="413"/>
      <c r="F2" s="413"/>
      <c r="G2" s="413"/>
      <c r="H2" s="413"/>
      <c r="I2" s="413"/>
      <c r="J2" s="413"/>
      <c r="K2" s="413"/>
      <c r="L2" s="413"/>
      <c r="M2" s="413"/>
      <c r="N2" s="413"/>
      <c r="O2" s="413"/>
      <c r="P2" s="413"/>
    </row>
    <row r="3" spans="1:16" ht="20.25" customHeight="1"/>
    <row r="4" spans="1:16" ht="30" customHeight="1">
      <c r="B4" s="30" t="s">
        <v>35</v>
      </c>
      <c r="O4" s="13" t="s">
        <v>18</v>
      </c>
    </row>
    <row r="5" spans="1:16" ht="30" customHeight="1">
      <c r="B5" s="418" t="s">
        <v>36</v>
      </c>
      <c r="C5" s="418"/>
      <c r="D5" s="418"/>
      <c r="E5" s="418"/>
      <c r="F5" s="418" t="s">
        <v>37</v>
      </c>
      <c r="G5" s="418"/>
      <c r="H5" s="418"/>
      <c r="I5" s="418"/>
      <c r="J5" s="418" t="s">
        <v>38</v>
      </c>
      <c r="K5" s="418"/>
      <c r="L5" s="418"/>
      <c r="M5" s="418"/>
      <c r="N5" s="418"/>
      <c r="O5" s="418"/>
    </row>
    <row r="6" spans="1:16" ht="30" customHeight="1">
      <c r="B6" s="444" t="s">
        <v>39</v>
      </c>
      <c r="C6" s="441" t="s">
        <v>40</v>
      </c>
      <c r="D6" s="441"/>
      <c r="E6" s="441"/>
      <c r="F6" s="418"/>
      <c r="G6" s="418"/>
      <c r="H6" s="418"/>
      <c r="I6" s="418"/>
      <c r="J6" s="418"/>
      <c r="K6" s="418"/>
      <c r="L6" s="418"/>
      <c r="M6" s="418"/>
      <c r="N6" s="418"/>
      <c r="O6" s="418"/>
    </row>
    <row r="7" spans="1:16" ht="30" customHeight="1">
      <c r="B7" s="444"/>
      <c r="C7" s="441" t="s">
        <v>41</v>
      </c>
      <c r="D7" s="441"/>
      <c r="E7" s="441"/>
      <c r="F7" s="418"/>
      <c r="G7" s="418"/>
      <c r="H7" s="418"/>
      <c r="I7" s="418"/>
      <c r="J7" s="418"/>
      <c r="K7" s="418"/>
      <c r="L7" s="418"/>
      <c r="M7" s="418"/>
      <c r="N7" s="418"/>
      <c r="O7" s="418"/>
    </row>
    <row r="8" spans="1:16" ht="30" customHeight="1">
      <c r="B8" s="439" t="s">
        <v>42</v>
      </c>
      <c r="C8" s="441" t="s">
        <v>43</v>
      </c>
      <c r="D8" s="441"/>
      <c r="E8" s="441"/>
      <c r="F8" s="418"/>
      <c r="G8" s="418"/>
      <c r="H8" s="418"/>
      <c r="I8" s="418"/>
      <c r="J8" s="418"/>
      <c r="K8" s="418"/>
      <c r="L8" s="418"/>
      <c r="M8" s="418"/>
      <c r="N8" s="418"/>
      <c r="O8" s="418"/>
    </row>
    <row r="9" spans="1:16" ht="30.75" customHeight="1">
      <c r="B9" s="440"/>
      <c r="C9" s="442" t="s">
        <v>44</v>
      </c>
      <c r="D9" s="442"/>
      <c r="E9" s="442"/>
      <c r="F9" s="443"/>
      <c r="G9" s="443"/>
      <c r="H9" s="443"/>
      <c r="I9" s="443"/>
      <c r="J9" s="443"/>
      <c r="K9" s="443"/>
      <c r="L9" s="443"/>
      <c r="M9" s="443"/>
      <c r="N9" s="443"/>
      <c r="O9" s="443"/>
    </row>
    <row r="10" spans="1:16" ht="30" customHeight="1">
      <c r="B10" s="418" t="s">
        <v>33</v>
      </c>
      <c r="C10" s="418"/>
      <c r="D10" s="418"/>
      <c r="E10" s="418"/>
      <c r="F10" s="418"/>
      <c r="G10" s="418"/>
      <c r="H10" s="418"/>
      <c r="I10" s="418"/>
      <c r="J10" s="418"/>
      <c r="K10" s="418"/>
      <c r="L10" s="418"/>
      <c r="M10" s="418"/>
      <c r="N10" s="418"/>
      <c r="O10" s="418"/>
    </row>
    <row r="11" spans="1:16" ht="15" customHeight="1">
      <c r="J11" s="4"/>
      <c r="K11" s="4"/>
      <c r="L11" s="4"/>
      <c r="M11" s="4"/>
      <c r="N11" s="4"/>
      <c r="O11" s="4"/>
    </row>
    <row r="12" spans="1:16" ht="30" customHeight="1">
      <c r="B12" s="30" t="s">
        <v>45</v>
      </c>
      <c r="O12" s="13" t="s">
        <v>18</v>
      </c>
    </row>
    <row r="13" spans="1:16" ht="30" customHeight="1">
      <c r="B13" s="418" t="s">
        <v>36</v>
      </c>
      <c r="C13" s="418"/>
      <c r="D13" s="418"/>
      <c r="E13" s="418"/>
      <c r="F13" s="418" t="s">
        <v>37</v>
      </c>
      <c r="G13" s="418"/>
      <c r="H13" s="418"/>
      <c r="I13" s="418"/>
      <c r="J13" s="418" t="s">
        <v>38</v>
      </c>
      <c r="K13" s="418"/>
      <c r="L13" s="418"/>
      <c r="M13" s="418"/>
      <c r="N13" s="418"/>
      <c r="O13" s="418"/>
    </row>
    <row r="14" spans="1:16" ht="30" customHeight="1">
      <c r="B14" s="407" t="s">
        <v>46</v>
      </c>
      <c r="C14" s="400"/>
      <c r="D14" s="400"/>
      <c r="E14" s="410"/>
      <c r="F14" s="418"/>
      <c r="G14" s="418"/>
      <c r="H14" s="418"/>
      <c r="I14" s="418"/>
      <c r="J14" s="418"/>
      <c r="K14" s="418"/>
      <c r="L14" s="418"/>
      <c r="M14" s="418"/>
      <c r="N14" s="418"/>
      <c r="O14" s="418"/>
    </row>
    <row r="15" spans="1:16" ht="15" customHeight="1"/>
    <row r="16" spans="1:16" ht="15" customHeight="1"/>
    <row r="17" spans="2:5" ht="15" customHeight="1"/>
    <row r="18" spans="2:5" ht="15" customHeight="1">
      <c r="B18" s="2" t="s">
        <v>47</v>
      </c>
    </row>
    <row r="19" spans="2:5" ht="15" customHeight="1"/>
    <row r="20" spans="2:5" ht="15" customHeight="1">
      <c r="D20" s="2" t="s">
        <v>285</v>
      </c>
    </row>
    <row r="21" spans="2:5" ht="15" customHeight="1"/>
    <row r="22" spans="2:5" ht="21.75" customHeight="1">
      <c r="E22" s="2" t="s">
        <v>168</v>
      </c>
    </row>
    <row r="23" spans="2:5" ht="21.75" customHeight="1">
      <c r="E23" s="2" t="s">
        <v>169</v>
      </c>
    </row>
    <row r="24" spans="2:5" ht="15" customHeight="1"/>
    <row r="25" spans="2:5" ht="15" customHeight="1"/>
    <row r="26" spans="2:5" ht="15" customHeight="1"/>
  </sheetData>
  <mergeCells count="28">
    <mergeCell ref="A1:P1"/>
    <mergeCell ref="A2:P2"/>
    <mergeCell ref="B5:E5"/>
    <mergeCell ref="F5:I5"/>
    <mergeCell ref="J5:O5"/>
    <mergeCell ref="F7:I7"/>
    <mergeCell ref="J7:O7"/>
    <mergeCell ref="B8:B9"/>
    <mergeCell ref="C8:E8"/>
    <mergeCell ref="F8:I8"/>
    <mergeCell ref="J8:O8"/>
    <mergeCell ref="C9:E9"/>
    <mergeCell ref="F9:I9"/>
    <mergeCell ref="J9:O9"/>
    <mergeCell ref="B6:B7"/>
    <mergeCell ref="C6:E6"/>
    <mergeCell ref="F6:I6"/>
    <mergeCell ref="J6:O6"/>
    <mergeCell ref="C7:E7"/>
    <mergeCell ref="B14:E14"/>
    <mergeCell ref="F14:I14"/>
    <mergeCell ref="J14:O14"/>
    <mergeCell ref="B10:E10"/>
    <mergeCell ref="F10:I10"/>
    <mergeCell ref="J10:O10"/>
    <mergeCell ref="B13:E13"/>
    <mergeCell ref="F13:I13"/>
    <mergeCell ref="J13:O13"/>
  </mergeCells>
  <phoneticPr fontId="3"/>
  <pageMargins left="0.75" right="0.75" top="1" bottom="1" header="0.51200000000000001" footer="0.51200000000000001"/>
  <pageSetup paperSize="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showGridLines="0" view="pageBreakPreview" zoomScaleNormal="100" zoomScaleSheetLayoutView="100" workbookViewId="0">
      <selection activeCell="AP20" sqref="AP20"/>
    </sheetView>
  </sheetViews>
  <sheetFormatPr defaultRowHeight="13.2"/>
  <cols>
    <col min="1" max="1" width="1.77734375" customWidth="1"/>
    <col min="2" max="62" width="1.6640625" style="37" customWidth="1"/>
    <col min="63" max="68" width="1.77734375" customWidth="1"/>
  </cols>
  <sheetData>
    <row r="1" spans="1:69">
      <c r="A1" s="47" t="s">
        <v>138</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I1" s="34"/>
      <c r="BJ1" s="34"/>
    </row>
    <row r="2" spans="1:69" ht="20.25" customHeight="1">
      <c r="A2" s="381" t="s">
        <v>293</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row>
    <row r="3" spans="1:69" ht="11.25" customHeight="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row>
    <row r="4" spans="1:69" s="37" customFormat="1">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80" t="s">
        <v>65</v>
      </c>
      <c r="AT4" s="380"/>
      <c r="AU4" s="380"/>
      <c r="AV4" s="380"/>
      <c r="AW4" s="380"/>
      <c r="AX4" s="380"/>
      <c r="AY4" s="380"/>
      <c r="AZ4" s="380"/>
      <c r="BA4" s="380"/>
      <c r="BB4" s="380"/>
      <c r="BC4" s="380"/>
      <c r="BD4" s="380"/>
      <c r="BE4" s="380"/>
      <c r="BF4" s="380"/>
      <c r="BG4" s="380"/>
      <c r="BH4" s="380"/>
      <c r="BI4" s="380"/>
      <c r="BJ4" s="380"/>
      <c r="BK4" s="380"/>
      <c r="BL4" s="380"/>
      <c r="BM4" s="380"/>
      <c r="BN4" s="380"/>
      <c r="BO4" s="380"/>
      <c r="BP4" s="380"/>
      <c r="BQ4" s="34"/>
    </row>
    <row r="5" spans="1:69" s="37" customFormat="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80" t="s">
        <v>66</v>
      </c>
      <c r="AT5" s="380"/>
      <c r="AU5" s="380"/>
      <c r="AV5" s="380"/>
      <c r="AW5" s="380"/>
      <c r="AX5" s="380"/>
      <c r="AY5" s="380"/>
      <c r="AZ5" s="380"/>
      <c r="BA5" s="380"/>
      <c r="BB5" s="380"/>
      <c r="BC5" s="380"/>
      <c r="BD5" s="380"/>
      <c r="BE5" s="380"/>
      <c r="BF5" s="380"/>
      <c r="BG5" s="380"/>
      <c r="BH5" s="380"/>
      <c r="BI5" s="380"/>
      <c r="BJ5" s="380"/>
      <c r="BK5" s="380"/>
      <c r="BL5" s="380"/>
      <c r="BM5" s="380"/>
      <c r="BN5" s="380"/>
      <c r="BO5" s="380"/>
      <c r="BP5" s="380"/>
      <c r="BQ5" s="34"/>
    </row>
    <row r="6" spans="1:69" s="37" customForma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80" t="s">
        <v>67</v>
      </c>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4"/>
    </row>
    <row r="7" spans="1:69">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row>
    <row r="8" spans="1:69" s="29" customFormat="1">
      <c r="B8" s="39" t="s">
        <v>136</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row>
    <row r="9" spans="1:69">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46"/>
      <c r="BH9" s="46"/>
      <c r="BI9" s="46"/>
      <c r="BJ9" s="46"/>
      <c r="BP9" s="69" t="s">
        <v>165</v>
      </c>
    </row>
    <row r="10" spans="1:69" ht="13.5" customHeight="1">
      <c r="B10" s="360" t="s">
        <v>141</v>
      </c>
      <c r="C10" s="361"/>
      <c r="D10" s="361"/>
      <c r="E10" s="361"/>
      <c r="F10" s="361"/>
      <c r="G10" s="361"/>
      <c r="H10" s="361"/>
      <c r="I10" s="361"/>
      <c r="J10" s="363" t="s">
        <v>142</v>
      </c>
      <c r="K10" s="361"/>
      <c r="L10" s="361"/>
      <c r="M10" s="361"/>
      <c r="N10" s="361"/>
      <c r="O10" s="361"/>
      <c r="P10" s="361"/>
      <c r="Q10" s="365"/>
      <c r="R10" s="364" t="s">
        <v>70</v>
      </c>
      <c r="S10" s="361"/>
      <c r="T10" s="361"/>
      <c r="U10" s="361"/>
      <c r="V10" s="361"/>
      <c r="W10" s="361"/>
      <c r="X10" s="361"/>
      <c r="Y10" s="361"/>
      <c r="Z10" s="361"/>
      <c r="AA10" s="361"/>
      <c r="AB10" s="361"/>
      <c r="AC10" s="361"/>
      <c r="AD10" s="361"/>
      <c r="AE10" s="361"/>
      <c r="AF10" s="361"/>
      <c r="AG10" s="361"/>
      <c r="AH10" s="361"/>
      <c r="AI10" s="361"/>
      <c r="AJ10" s="365"/>
      <c r="AK10" s="364" t="s">
        <v>151</v>
      </c>
      <c r="AL10" s="361"/>
      <c r="AM10" s="361"/>
      <c r="AN10" s="361"/>
      <c r="AO10" s="361"/>
      <c r="AP10" s="361"/>
      <c r="AQ10" s="361"/>
      <c r="AR10" s="361"/>
      <c r="AS10" s="346" t="s">
        <v>72</v>
      </c>
      <c r="AT10" s="328"/>
      <c r="AU10" s="328"/>
      <c r="AV10" s="347"/>
      <c r="AW10" s="361" t="s">
        <v>161</v>
      </c>
      <c r="AX10" s="361"/>
      <c r="AY10" s="361"/>
      <c r="AZ10" s="361"/>
      <c r="BA10" s="361"/>
      <c r="BB10" s="361"/>
      <c r="BC10" s="365"/>
      <c r="BD10" s="455" t="s">
        <v>160</v>
      </c>
      <c r="BE10" s="456"/>
      <c r="BF10" s="456"/>
      <c r="BG10" s="456"/>
      <c r="BH10" s="456"/>
      <c r="BI10" s="456"/>
      <c r="BJ10" s="456"/>
      <c r="BK10" s="456" t="s">
        <v>162</v>
      </c>
      <c r="BL10" s="456"/>
      <c r="BM10" s="456"/>
      <c r="BN10" s="456"/>
      <c r="BO10" s="456"/>
      <c r="BP10" s="459"/>
    </row>
    <row r="11" spans="1:69" ht="13.5" customHeight="1">
      <c r="B11" s="362"/>
      <c r="C11" s="357"/>
      <c r="D11" s="357"/>
      <c r="E11" s="357"/>
      <c r="F11" s="357"/>
      <c r="G11" s="357"/>
      <c r="H11" s="357"/>
      <c r="I11" s="357"/>
      <c r="J11" s="356"/>
      <c r="K11" s="357"/>
      <c r="L11" s="357"/>
      <c r="M11" s="357"/>
      <c r="N11" s="357"/>
      <c r="O11" s="357"/>
      <c r="P11" s="357"/>
      <c r="Q11" s="358"/>
      <c r="R11" s="366"/>
      <c r="S11" s="357"/>
      <c r="T11" s="357"/>
      <c r="U11" s="357"/>
      <c r="V11" s="357"/>
      <c r="W11" s="357"/>
      <c r="X11" s="357"/>
      <c r="Y11" s="357"/>
      <c r="Z11" s="357"/>
      <c r="AA11" s="357"/>
      <c r="AB11" s="357"/>
      <c r="AC11" s="357"/>
      <c r="AD11" s="357"/>
      <c r="AE11" s="357"/>
      <c r="AF11" s="357"/>
      <c r="AG11" s="357"/>
      <c r="AH11" s="357"/>
      <c r="AI11" s="357"/>
      <c r="AJ11" s="358"/>
      <c r="AK11" s="366"/>
      <c r="AL11" s="357"/>
      <c r="AM11" s="357"/>
      <c r="AN11" s="357"/>
      <c r="AO11" s="357"/>
      <c r="AP11" s="357"/>
      <c r="AQ11" s="357"/>
      <c r="AR11" s="357"/>
      <c r="AS11" s="336"/>
      <c r="AT11" s="337"/>
      <c r="AU11" s="337"/>
      <c r="AV11" s="338"/>
      <c r="AW11" s="357"/>
      <c r="AX11" s="357"/>
      <c r="AY11" s="357"/>
      <c r="AZ11" s="357"/>
      <c r="BA11" s="357"/>
      <c r="BB11" s="357"/>
      <c r="BC11" s="358"/>
      <c r="BD11" s="457"/>
      <c r="BE11" s="458"/>
      <c r="BF11" s="458"/>
      <c r="BG11" s="458"/>
      <c r="BH11" s="458"/>
      <c r="BI11" s="458"/>
      <c r="BJ11" s="458"/>
      <c r="BK11" s="458"/>
      <c r="BL11" s="458"/>
      <c r="BM11" s="458"/>
      <c r="BN11" s="458"/>
      <c r="BO11" s="458"/>
      <c r="BP11" s="460"/>
    </row>
    <row r="12" spans="1:69" ht="13.5" customHeight="1">
      <c r="B12" s="362"/>
      <c r="C12" s="357"/>
      <c r="D12" s="357"/>
      <c r="E12" s="357"/>
      <c r="F12" s="357"/>
      <c r="G12" s="357"/>
      <c r="H12" s="357"/>
      <c r="I12" s="357"/>
      <c r="J12" s="356"/>
      <c r="K12" s="357"/>
      <c r="L12" s="357"/>
      <c r="M12" s="357"/>
      <c r="N12" s="357"/>
      <c r="O12" s="357"/>
      <c r="P12" s="357"/>
      <c r="Q12" s="358"/>
      <c r="R12" s="461" t="s">
        <v>181</v>
      </c>
      <c r="S12" s="462"/>
      <c r="T12" s="462"/>
      <c r="U12" s="462"/>
      <c r="V12" s="462"/>
      <c r="W12" s="462"/>
      <c r="X12" s="465" t="s">
        <v>148</v>
      </c>
      <c r="Y12" s="465"/>
      <c r="Z12" s="465"/>
      <c r="AA12" s="465"/>
      <c r="AB12" s="466"/>
      <c r="AC12" s="467"/>
      <c r="AD12" s="467"/>
      <c r="AE12" s="467"/>
      <c r="AF12" s="467"/>
      <c r="AG12" s="467"/>
      <c r="AH12" s="467"/>
      <c r="AI12" s="467"/>
      <c r="AJ12" s="468"/>
      <c r="AK12" s="366"/>
      <c r="AL12" s="357"/>
      <c r="AM12" s="357"/>
      <c r="AN12" s="357"/>
      <c r="AO12" s="357"/>
      <c r="AP12" s="357"/>
      <c r="AQ12" s="357"/>
      <c r="AR12" s="357"/>
      <c r="AS12" s="336"/>
      <c r="AT12" s="337"/>
      <c r="AU12" s="337"/>
      <c r="AV12" s="338"/>
      <c r="AW12" s="357"/>
      <c r="AX12" s="357"/>
      <c r="AY12" s="357"/>
      <c r="AZ12" s="357"/>
      <c r="BA12" s="357"/>
      <c r="BB12" s="357"/>
      <c r="BC12" s="358"/>
      <c r="BD12" s="457"/>
      <c r="BE12" s="458"/>
      <c r="BF12" s="458"/>
      <c r="BG12" s="458"/>
      <c r="BH12" s="458"/>
      <c r="BI12" s="458"/>
      <c r="BJ12" s="458"/>
      <c r="BK12" s="458"/>
      <c r="BL12" s="458"/>
      <c r="BM12" s="458"/>
      <c r="BN12" s="458"/>
      <c r="BO12" s="458"/>
      <c r="BP12" s="460"/>
    </row>
    <row r="13" spans="1:69" ht="13.5" customHeight="1">
      <c r="B13" s="362"/>
      <c r="C13" s="357"/>
      <c r="D13" s="357"/>
      <c r="E13" s="357"/>
      <c r="F13" s="357"/>
      <c r="G13" s="357"/>
      <c r="H13" s="357"/>
      <c r="I13" s="357"/>
      <c r="J13" s="356"/>
      <c r="K13" s="357"/>
      <c r="L13" s="357"/>
      <c r="M13" s="357"/>
      <c r="N13" s="357"/>
      <c r="O13" s="357"/>
      <c r="P13" s="357"/>
      <c r="Q13" s="358"/>
      <c r="R13" s="463"/>
      <c r="S13" s="464"/>
      <c r="T13" s="464"/>
      <c r="U13" s="464"/>
      <c r="V13" s="464"/>
      <c r="W13" s="464"/>
      <c r="X13" s="458"/>
      <c r="Y13" s="458"/>
      <c r="Z13" s="458"/>
      <c r="AA13" s="458"/>
      <c r="AB13" s="466"/>
      <c r="AC13" s="467"/>
      <c r="AD13" s="467"/>
      <c r="AE13" s="467"/>
      <c r="AF13" s="467"/>
      <c r="AG13" s="467"/>
      <c r="AH13" s="467"/>
      <c r="AI13" s="467"/>
      <c r="AJ13" s="468"/>
      <c r="AK13" s="366"/>
      <c r="AL13" s="357"/>
      <c r="AM13" s="357"/>
      <c r="AN13" s="357"/>
      <c r="AO13" s="357"/>
      <c r="AP13" s="357"/>
      <c r="AQ13" s="357"/>
      <c r="AR13" s="357"/>
      <c r="AS13" s="336"/>
      <c r="AT13" s="337"/>
      <c r="AU13" s="337"/>
      <c r="AV13" s="338"/>
      <c r="AW13" s="357"/>
      <c r="AX13" s="357"/>
      <c r="AY13" s="357"/>
      <c r="AZ13" s="357"/>
      <c r="BA13" s="357"/>
      <c r="BB13" s="357"/>
      <c r="BC13" s="358"/>
      <c r="BD13" s="457"/>
      <c r="BE13" s="458"/>
      <c r="BF13" s="458"/>
      <c r="BG13" s="458"/>
      <c r="BH13" s="458"/>
      <c r="BI13" s="458"/>
      <c r="BJ13" s="458"/>
      <c r="BK13" s="458"/>
      <c r="BL13" s="458"/>
      <c r="BM13" s="458"/>
      <c r="BN13" s="458"/>
      <c r="BO13" s="458"/>
      <c r="BP13" s="460"/>
    </row>
    <row r="14" spans="1:69" ht="13.5" customHeight="1">
      <c r="B14" s="349" t="s">
        <v>73</v>
      </c>
      <c r="C14" s="337"/>
      <c r="D14" s="337"/>
      <c r="E14" s="337"/>
      <c r="F14" s="337"/>
      <c r="G14" s="337"/>
      <c r="H14" s="337"/>
      <c r="I14" s="337"/>
      <c r="J14" s="336" t="s">
        <v>74</v>
      </c>
      <c r="K14" s="337"/>
      <c r="L14" s="337"/>
      <c r="M14" s="337"/>
      <c r="N14" s="337"/>
      <c r="O14" s="337"/>
      <c r="P14" s="337"/>
      <c r="Q14" s="369"/>
      <c r="R14" s="472"/>
      <c r="S14" s="473"/>
      <c r="T14" s="473"/>
      <c r="U14" s="473"/>
      <c r="V14" s="473"/>
      <c r="W14" s="473"/>
      <c r="X14" s="451"/>
      <c r="Y14" s="451"/>
      <c r="Z14" s="451"/>
      <c r="AA14" s="451"/>
      <c r="AB14" s="469"/>
      <c r="AC14" s="470"/>
      <c r="AD14" s="470"/>
      <c r="AE14" s="470"/>
      <c r="AF14" s="470"/>
      <c r="AG14" s="470"/>
      <c r="AH14" s="470"/>
      <c r="AI14" s="470"/>
      <c r="AJ14" s="471"/>
      <c r="AK14" s="474" t="s">
        <v>76</v>
      </c>
      <c r="AL14" s="475"/>
      <c r="AM14" s="475"/>
      <c r="AN14" s="475"/>
      <c r="AO14" s="475"/>
      <c r="AP14" s="475"/>
      <c r="AQ14" s="475"/>
      <c r="AR14" s="475"/>
      <c r="AS14" s="336" t="s">
        <v>77</v>
      </c>
      <c r="AT14" s="337"/>
      <c r="AU14" s="337"/>
      <c r="AV14" s="338"/>
      <c r="AW14" s="337" t="s">
        <v>78</v>
      </c>
      <c r="AX14" s="337"/>
      <c r="AY14" s="337"/>
      <c r="AZ14" s="337"/>
      <c r="BA14" s="337"/>
      <c r="BB14" s="337"/>
      <c r="BC14" s="369"/>
      <c r="BD14" s="338" t="s">
        <v>84</v>
      </c>
      <c r="BE14" s="445"/>
      <c r="BF14" s="445"/>
      <c r="BG14" s="445"/>
      <c r="BH14" s="445"/>
      <c r="BI14" s="445"/>
      <c r="BJ14" s="445"/>
      <c r="BK14" s="445" t="s">
        <v>147</v>
      </c>
      <c r="BL14" s="445"/>
      <c r="BM14" s="445"/>
      <c r="BN14" s="445"/>
      <c r="BO14" s="445"/>
      <c r="BP14" s="446"/>
    </row>
    <row r="15" spans="1:69">
      <c r="B15" s="344"/>
      <c r="C15" s="328"/>
      <c r="D15" s="328"/>
      <c r="E15" s="328"/>
      <c r="F15" s="328"/>
      <c r="G15" s="328"/>
      <c r="H15" s="328"/>
      <c r="I15" s="328"/>
      <c r="J15" s="346"/>
      <c r="K15" s="328"/>
      <c r="L15" s="328"/>
      <c r="M15" s="328"/>
      <c r="N15" s="328"/>
      <c r="O15" s="328"/>
      <c r="P15" s="328"/>
      <c r="Q15" s="348"/>
      <c r="R15" s="478"/>
      <c r="S15" s="479"/>
      <c r="T15" s="479"/>
      <c r="U15" s="479"/>
      <c r="V15" s="479"/>
      <c r="W15" s="479"/>
      <c r="X15" s="476"/>
      <c r="Y15" s="476"/>
      <c r="Z15" s="476"/>
      <c r="AA15" s="476"/>
      <c r="AB15" s="482"/>
      <c r="AC15" s="482"/>
      <c r="AD15" s="482"/>
      <c r="AE15" s="482"/>
      <c r="AF15" s="482"/>
      <c r="AG15" s="482"/>
      <c r="AH15" s="482"/>
      <c r="AI15" s="482"/>
      <c r="AJ15" s="483"/>
      <c r="AK15" s="327"/>
      <c r="AL15" s="328"/>
      <c r="AM15" s="328"/>
      <c r="AN15" s="328"/>
      <c r="AO15" s="328"/>
      <c r="AP15" s="328"/>
      <c r="AQ15" s="328"/>
      <c r="AR15" s="347"/>
      <c r="AS15" s="331" t="s">
        <v>79</v>
      </c>
      <c r="AT15" s="332"/>
      <c r="AU15" s="332"/>
      <c r="AV15" s="333"/>
      <c r="AW15" s="328"/>
      <c r="AX15" s="328"/>
      <c r="AY15" s="328"/>
      <c r="AZ15" s="328"/>
      <c r="BA15" s="328"/>
      <c r="BB15" s="328"/>
      <c r="BC15" s="348"/>
      <c r="BD15" s="347"/>
      <c r="BE15" s="452"/>
      <c r="BF15" s="452"/>
      <c r="BG15" s="452"/>
      <c r="BH15" s="452"/>
      <c r="BI15" s="452"/>
      <c r="BJ15" s="452"/>
      <c r="BK15" s="452"/>
      <c r="BL15" s="452"/>
      <c r="BM15" s="452"/>
      <c r="BN15" s="452"/>
      <c r="BO15" s="452"/>
      <c r="BP15" s="453"/>
    </row>
    <row r="16" spans="1:69">
      <c r="B16" s="345"/>
      <c r="C16" s="330"/>
      <c r="D16" s="330"/>
      <c r="E16" s="330"/>
      <c r="F16" s="330"/>
      <c r="G16" s="330"/>
      <c r="H16" s="330"/>
      <c r="I16" s="330"/>
      <c r="J16" s="339"/>
      <c r="K16" s="330"/>
      <c r="L16" s="330"/>
      <c r="M16" s="330"/>
      <c r="N16" s="330"/>
      <c r="O16" s="330"/>
      <c r="P16" s="330"/>
      <c r="Q16" s="343"/>
      <c r="R16" s="480"/>
      <c r="S16" s="481"/>
      <c r="T16" s="481"/>
      <c r="U16" s="481"/>
      <c r="V16" s="481"/>
      <c r="W16" s="481"/>
      <c r="X16" s="477"/>
      <c r="Y16" s="477"/>
      <c r="Z16" s="477"/>
      <c r="AA16" s="477"/>
      <c r="AB16" s="484"/>
      <c r="AC16" s="484"/>
      <c r="AD16" s="484"/>
      <c r="AE16" s="484"/>
      <c r="AF16" s="484"/>
      <c r="AG16" s="484"/>
      <c r="AH16" s="484"/>
      <c r="AI16" s="484"/>
      <c r="AJ16" s="485"/>
      <c r="AK16" s="329"/>
      <c r="AL16" s="330"/>
      <c r="AM16" s="330"/>
      <c r="AN16" s="330"/>
      <c r="AO16" s="330"/>
      <c r="AP16" s="330"/>
      <c r="AQ16" s="330"/>
      <c r="AR16" s="340"/>
      <c r="AS16" s="331"/>
      <c r="AT16" s="332"/>
      <c r="AU16" s="332"/>
      <c r="AV16" s="333"/>
      <c r="AW16" s="330"/>
      <c r="AX16" s="330"/>
      <c r="AY16" s="330"/>
      <c r="AZ16" s="330"/>
      <c r="BA16" s="330"/>
      <c r="BB16" s="330"/>
      <c r="BC16" s="343"/>
      <c r="BD16" s="340"/>
      <c r="BE16" s="451"/>
      <c r="BF16" s="451"/>
      <c r="BG16" s="451"/>
      <c r="BH16" s="451"/>
      <c r="BI16" s="451"/>
      <c r="BJ16" s="451"/>
      <c r="BK16" s="451"/>
      <c r="BL16" s="451"/>
      <c r="BM16" s="451"/>
      <c r="BN16" s="451"/>
      <c r="BO16" s="451"/>
      <c r="BP16" s="454"/>
    </row>
    <row r="17" spans="2:68">
      <c r="B17" s="62"/>
      <c r="C17" s="62"/>
      <c r="D17" s="62"/>
      <c r="E17" s="62"/>
      <c r="F17" s="62"/>
      <c r="G17" s="62"/>
      <c r="H17" s="62"/>
      <c r="I17" s="62"/>
      <c r="J17" s="62"/>
      <c r="K17" s="62"/>
      <c r="L17" s="62"/>
      <c r="M17" s="62"/>
      <c r="N17" s="62"/>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62"/>
      <c r="BC17" s="62"/>
      <c r="BD17" s="62"/>
      <c r="BE17" s="62"/>
      <c r="BF17" s="62"/>
      <c r="BG17" s="62"/>
      <c r="BH17" s="62"/>
      <c r="BI17" s="62"/>
      <c r="BJ17" s="62"/>
      <c r="BK17" s="62"/>
      <c r="BL17" s="62"/>
      <c r="BM17" s="62"/>
      <c r="BN17" s="62"/>
      <c r="BO17" s="62"/>
      <c r="BP17" s="62"/>
    </row>
    <row r="18" spans="2:68" s="48" customFormat="1" ht="10.8">
      <c r="B18" s="47" t="s">
        <v>80</v>
      </c>
      <c r="C18" s="63"/>
      <c r="D18" s="63"/>
      <c r="E18" s="47" t="s">
        <v>81</v>
      </c>
      <c r="F18" s="63"/>
      <c r="H18" s="47"/>
      <c r="I18" s="47"/>
      <c r="J18" s="47"/>
      <c r="K18" s="47"/>
      <c r="L18" s="47"/>
      <c r="M18" s="47"/>
      <c r="N18" s="47"/>
      <c r="O18" s="47"/>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row>
    <row r="19" spans="2:68" ht="14.25" customHeight="1">
      <c r="B19" s="62"/>
      <c r="C19" s="39"/>
      <c r="D19" s="39"/>
      <c r="E19" s="39"/>
      <c r="F19" s="39"/>
      <c r="G19" s="39"/>
      <c r="H19" s="39"/>
      <c r="I19" s="39"/>
      <c r="J19" s="39"/>
      <c r="K19" s="39"/>
      <c r="L19" s="39"/>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row>
    <row r="20" spans="2:68" s="29" customFormat="1">
      <c r="B20" s="39" t="s">
        <v>137</v>
      </c>
      <c r="C20" s="39"/>
      <c r="D20" s="39"/>
      <c r="E20" s="39"/>
      <c r="F20" s="39"/>
      <c r="G20" s="39"/>
      <c r="H20" s="39"/>
      <c r="I20" s="39"/>
      <c r="J20" s="39"/>
      <c r="K20" s="39"/>
      <c r="L20" s="39"/>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row>
    <row r="21" spans="2:68">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46"/>
      <c r="BH21" s="46"/>
      <c r="BI21" s="46"/>
      <c r="BJ21" s="46"/>
      <c r="BK21" s="34"/>
      <c r="BL21" s="46"/>
      <c r="BM21" s="46"/>
      <c r="BN21" s="46"/>
      <c r="BO21" s="46"/>
      <c r="BP21" s="69" t="s">
        <v>165</v>
      </c>
    </row>
    <row r="22" spans="2:68" ht="13.5" customHeight="1">
      <c r="B22" s="360" t="s">
        <v>141</v>
      </c>
      <c r="C22" s="361"/>
      <c r="D22" s="361"/>
      <c r="E22" s="361"/>
      <c r="F22" s="361"/>
      <c r="G22" s="361"/>
      <c r="H22" s="361"/>
      <c r="I22" s="361"/>
      <c r="J22" s="363" t="s">
        <v>142</v>
      </c>
      <c r="K22" s="361"/>
      <c r="L22" s="361"/>
      <c r="M22" s="361"/>
      <c r="N22" s="361"/>
      <c r="O22" s="361"/>
      <c r="P22" s="361"/>
      <c r="Q22" s="365"/>
      <c r="R22" s="364" t="s">
        <v>70</v>
      </c>
      <c r="S22" s="361"/>
      <c r="T22" s="361"/>
      <c r="U22" s="361"/>
      <c r="V22" s="361"/>
      <c r="W22" s="361"/>
      <c r="X22" s="361"/>
      <c r="Y22" s="361"/>
      <c r="Z22" s="361"/>
      <c r="AA22" s="361"/>
      <c r="AB22" s="361"/>
      <c r="AC22" s="361"/>
      <c r="AD22" s="361"/>
      <c r="AE22" s="361"/>
      <c r="AF22" s="361"/>
      <c r="AG22" s="361"/>
      <c r="AH22" s="361"/>
      <c r="AI22" s="361"/>
      <c r="AJ22" s="365"/>
      <c r="AK22" s="364" t="s">
        <v>151</v>
      </c>
      <c r="AL22" s="361"/>
      <c r="AM22" s="361"/>
      <c r="AN22" s="361"/>
      <c r="AO22" s="361"/>
      <c r="AP22" s="361"/>
      <c r="AQ22" s="361"/>
      <c r="AR22" s="361"/>
      <c r="AS22" s="346" t="s">
        <v>72</v>
      </c>
      <c r="AT22" s="328"/>
      <c r="AU22" s="328"/>
      <c r="AV22" s="347"/>
      <c r="AW22" s="361" t="s">
        <v>161</v>
      </c>
      <c r="AX22" s="361"/>
      <c r="AY22" s="361"/>
      <c r="AZ22" s="361"/>
      <c r="BA22" s="361"/>
      <c r="BB22" s="361"/>
      <c r="BC22" s="365"/>
      <c r="BD22" s="455" t="s">
        <v>160</v>
      </c>
      <c r="BE22" s="456"/>
      <c r="BF22" s="456"/>
      <c r="BG22" s="456"/>
      <c r="BH22" s="456"/>
      <c r="BI22" s="456"/>
      <c r="BJ22" s="456"/>
      <c r="BK22" s="456" t="s">
        <v>162</v>
      </c>
      <c r="BL22" s="456"/>
      <c r="BM22" s="456"/>
      <c r="BN22" s="456"/>
      <c r="BO22" s="456"/>
      <c r="BP22" s="459"/>
    </row>
    <row r="23" spans="2:68" ht="13.5" customHeight="1">
      <c r="B23" s="362"/>
      <c r="C23" s="357"/>
      <c r="D23" s="357"/>
      <c r="E23" s="357"/>
      <c r="F23" s="357"/>
      <c r="G23" s="357"/>
      <c r="H23" s="357"/>
      <c r="I23" s="357"/>
      <c r="J23" s="356"/>
      <c r="K23" s="357"/>
      <c r="L23" s="357"/>
      <c r="M23" s="357"/>
      <c r="N23" s="357"/>
      <c r="O23" s="357"/>
      <c r="P23" s="357"/>
      <c r="Q23" s="358"/>
      <c r="R23" s="366"/>
      <c r="S23" s="357"/>
      <c r="T23" s="357"/>
      <c r="U23" s="357"/>
      <c r="V23" s="357"/>
      <c r="W23" s="357"/>
      <c r="X23" s="357"/>
      <c r="Y23" s="357"/>
      <c r="Z23" s="357"/>
      <c r="AA23" s="357"/>
      <c r="AB23" s="357"/>
      <c r="AC23" s="357"/>
      <c r="AD23" s="357"/>
      <c r="AE23" s="357"/>
      <c r="AF23" s="357"/>
      <c r="AG23" s="357"/>
      <c r="AH23" s="357"/>
      <c r="AI23" s="357"/>
      <c r="AJ23" s="358"/>
      <c r="AK23" s="366"/>
      <c r="AL23" s="357"/>
      <c r="AM23" s="357"/>
      <c r="AN23" s="357"/>
      <c r="AO23" s="357"/>
      <c r="AP23" s="357"/>
      <c r="AQ23" s="357"/>
      <c r="AR23" s="357"/>
      <c r="AS23" s="336"/>
      <c r="AT23" s="337"/>
      <c r="AU23" s="337"/>
      <c r="AV23" s="338"/>
      <c r="AW23" s="357"/>
      <c r="AX23" s="357"/>
      <c r="AY23" s="357"/>
      <c r="AZ23" s="357"/>
      <c r="BA23" s="357"/>
      <c r="BB23" s="357"/>
      <c r="BC23" s="358"/>
      <c r="BD23" s="457"/>
      <c r="BE23" s="458"/>
      <c r="BF23" s="458"/>
      <c r="BG23" s="458"/>
      <c r="BH23" s="458"/>
      <c r="BI23" s="458"/>
      <c r="BJ23" s="458"/>
      <c r="BK23" s="458"/>
      <c r="BL23" s="458"/>
      <c r="BM23" s="458"/>
      <c r="BN23" s="458"/>
      <c r="BO23" s="458"/>
      <c r="BP23" s="460"/>
    </row>
    <row r="24" spans="2:68" ht="13.5" customHeight="1">
      <c r="B24" s="362"/>
      <c r="C24" s="357"/>
      <c r="D24" s="357"/>
      <c r="E24" s="357"/>
      <c r="F24" s="357"/>
      <c r="G24" s="357"/>
      <c r="H24" s="357"/>
      <c r="I24" s="357"/>
      <c r="J24" s="356"/>
      <c r="K24" s="357"/>
      <c r="L24" s="357"/>
      <c r="M24" s="357"/>
      <c r="N24" s="357"/>
      <c r="O24" s="357"/>
      <c r="P24" s="357"/>
      <c r="Q24" s="358"/>
      <c r="R24" s="461" t="s">
        <v>181</v>
      </c>
      <c r="S24" s="462"/>
      <c r="T24" s="462"/>
      <c r="U24" s="462"/>
      <c r="V24" s="462"/>
      <c r="W24" s="462"/>
      <c r="X24" s="465" t="s">
        <v>148</v>
      </c>
      <c r="Y24" s="465"/>
      <c r="Z24" s="465"/>
      <c r="AA24" s="465"/>
      <c r="AB24" s="466" t="s">
        <v>89</v>
      </c>
      <c r="AC24" s="467"/>
      <c r="AD24" s="467"/>
      <c r="AE24" s="467"/>
      <c r="AF24" s="467"/>
      <c r="AG24" s="467"/>
      <c r="AH24" s="467"/>
      <c r="AI24" s="467"/>
      <c r="AJ24" s="468"/>
      <c r="AK24" s="366"/>
      <c r="AL24" s="357"/>
      <c r="AM24" s="357"/>
      <c r="AN24" s="357"/>
      <c r="AO24" s="357"/>
      <c r="AP24" s="357"/>
      <c r="AQ24" s="357"/>
      <c r="AR24" s="357"/>
      <c r="AS24" s="336"/>
      <c r="AT24" s="337"/>
      <c r="AU24" s="337"/>
      <c r="AV24" s="338"/>
      <c r="AW24" s="357"/>
      <c r="AX24" s="357"/>
      <c r="AY24" s="357"/>
      <c r="AZ24" s="357"/>
      <c r="BA24" s="357"/>
      <c r="BB24" s="357"/>
      <c r="BC24" s="358"/>
      <c r="BD24" s="457"/>
      <c r="BE24" s="458"/>
      <c r="BF24" s="458"/>
      <c r="BG24" s="458"/>
      <c r="BH24" s="458"/>
      <c r="BI24" s="458"/>
      <c r="BJ24" s="458"/>
      <c r="BK24" s="458"/>
      <c r="BL24" s="458"/>
      <c r="BM24" s="458"/>
      <c r="BN24" s="458"/>
      <c r="BO24" s="458"/>
      <c r="BP24" s="460"/>
    </row>
    <row r="25" spans="2:68" ht="13.5" customHeight="1">
      <c r="B25" s="362"/>
      <c r="C25" s="357"/>
      <c r="D25" s="357"/>
      <c r="E25" s="357"/>
      <c r="F25" s="357"/>
      <c r="G25" s="357"/>
      <c r="H25" s="357"/>
      <c r="I25" s="357"/>
      <c r="J25" s="356"/>
      <c r="K25" s="357"/>
      <c r="L25" s="357"/>
      <c r="M25" s="357"/>
      <c r="N25" s="357"/>
      <c r="O25" s="357"/>
      <c r="P25" s="357"/>
      <c r="Q25" s="358"/>
      <c r="R25" s="463"/>
      <c r="S25" s="464"/>
      <c r="T25" s="464"/>
      <c r="U25" s="464"/>
      <c r="V25" s="464"/>
      <c r="W25" s="464"/>
      <c r="X25" s="458"/>
      <c r="Y25" s="458"/>
      <c r="Z25" s="458"/>
      <c r="AA25" s="458"/>
      <c r="AB25" s="466"/>
      <c r="AC25" s="467"/>
      <c r="AD25" s="467"/>
      <c r="AE25" s="467"/>
      <c r="AF25" s="467"/>
      <c r="AG25" s="467"/>
      <c r="AH25" s="467"/>
      <c r="AI25" s="467"/>
      <c r="AJ25" s="468"/>
      <c r="AK25" s="366"/>
      <c r="AL25" s="357"/>
      <c r="AM25" s="357"/>
      <c r="AN25" s="357"/>
      <c r="AO25" s="357"/>
      <c r="AP25" s="357"/>
      <c r="AQ25" s="357"/>
      <c r="AR25" s="357"/>
      <c r="AS25" s="336"/>
      <c r="AT25" s="337"/>
      <c r="AU25" s="337"/>
      <c r="AV25" s="338"/>
      <c r="AW25" s="357"/>
      <c r="AX25" s="357"/>
      <c r="AY25" s="357"/>
      <c r="AZ25" s="357"/>
      <c r="BA25" s="357"/>
      <c r="BB25" s="357"/>
      <c r="BC25" s="358"/>
      <c r="BD25" s="457"/>
      <c r="BE25" s="458"/>
      <c r="BF25" s="458"/>
      <c r="BG25" s="458"/>
      <c r="BH25" s="458"/>
      <c r="BI25" s="458"/>
      <c r="BJ25" s="458"/>
      <c r="BK25" s="458"/>
      <c r="BL25" s="458"/>
      <c r="BM25" s="458"/>
      <c r="BN25" s="458"/>
      <c r="BO25" s="458"/>
      <c r="BP25" s="460"/>
    </row>
    <row r="26" spans="2:68" ht="13.5" customHeight="1">
      <c r="B26" s="349" t="s">
        <v>73</v>
      </c>
      <c r="C26" s="337"/>
      <c r="D26" s="337"/>
      <c r="E26" s="337"/>
      <c r="F26" s="337"/>
      <c r="G26" s="337"/>
      <c r="H26" s="337"/>
      <c r="I26" s="337"/>
      <c r="J26" s="336" t="s">
        <v>74</v>
      </c>
      <c r="K26" s="337"/>
      <c r="L26" s="337"/>
      <c r="M26" s="337"/>
      <c r="N26" s="337"/>
      <c r="O26" s="337"/>
      <c r="P26" s="337"/>
      <c r="Q26" s="369"/>
      <c r="R26" s="472" t="s">
        <v>76</v>
      </c>
      <c r="S26" s="473"/>
      <c r="T26" s="473"/>
      <c r="U26" s="473"/>
      <c r="V26" s="473"/>
      <c r="W26" s="473"/>
      <c r="X26" s="451" t="s">
        <v>77</v>
      </c>
      <c r="Y26" s="451"/>
      <c r="Z26" s="451"/>
      <c r="AA26" s="451"/>
      <c r="AB26" s="469"/>
      <c r="AC26" s="470"/>
      <c r="AD26" s="470"/>
      <c r="AE26" s="470"/>
      <c r="AF26" s="470"/>
      <c r="AG26" s="470"/>
      <c r="AH26" s="470"/>
      <c r="AI26" s="470"/>
      <c r="AJ26" s="471"/>
      <c r="AK26" s="474" t="s">
        <v>84</v>
      </c>
      <c r="AL26" s="475"/>
      <c r="AM26" s="475"/>
      <c r="AN26" s="475"/>
      <c r="AO26" s="475"/>
      <c r="AP26" s="475"/>
      <c r="AQ26" s="475"/>
      <c r="AR26" s="475"/>
      <c r="AS26" s="336" t="s">
        <v>85</v>
      </c>
      <c r="AT26" s="337"/>
      <c r="AU26" s="337"/>
      <c r="AV26" s="338"/>
      <c r="AW26" s="337" t="s">
        <v>86</v>
      </c>
      <c r="AX26" s="337"/>
      <c r="AY26" s="337"/>
      <c r="AZ26" s="337"/>
      <c r="BA26" s="337"/>
      <c r="BB26" s="337"/>
      <c r="BC26" s="369"/>
      <c r="BD26" s="338" t="s">
        <v>158</v>
      </c>
      <c r="BE26" s="445"/>
      <c r="BF26" s="445"/>
      <c r="BG26" s="445"/>
      <c r="BH26" s="445"/>
      <c r="BI26" s="445"/>
      <c r="BJ26" s="445"/>
      <c r="BK26" s="445" t="s">
        <v>159</v>
      </c>
      <c r="BL26" s="445"/>
      <c r="BM26" s="445"/>
      <c r="BN26" s="445"/>
      <c r="BO26" s="445"/>
      <c r="BP26" s="446"/>
    </row>
    <row r="27" spans="2:68">
      <c r="B27" s="344"/>
      <c r="C27" s="328"/>
      <c r="D27" s="328"/>
      <c r="E27" s="328"/>
      <c r="F27" s="328"/>
      <c r="G27" s="328"/>
      <c r="H27" s="328"/>
      <c r="I27" s="328"/>
      <c r="J27" s="346"/>
      <c r="K27" s="328"/>
      <c r="L27" s="328"/>
      <c r="M27" s="328"/>
      <c r="N27" s="328"/>
      <c r="O27" s="328"/>
      <c r="P27" s="328"/>
      <c r="Q27" s="348"/>
      <c r="R27" s="447"/>
      <c r="S27" s="448"/>
      <c r="T27" s="448"/>
      <c r="U27" s="448"/>
      <c r="V27" s="448"/>
      <c r="W27" s="448"/>
      <c r="X27" s="445"/>
      <c r="Y27" s="445"/>
      <c r="Z27" s="445"/>
      <c r="AA27" s="445"/>
      <c r="AB27" s="328"/>
      <c r="AC27" s="328"/>
      <c r="AD27" s="328"/>
      <c r="AE27" s="328"/>
      <c r="AF27" s="328"/>
      <c r="AG27" s="328"/>
      <c r="AH27" s="328"/>
      <c r="AI27" s="328"/>
      <c r="AJ27" s="348"/>
      <c r="AK27" s="327"/>
      <c r="AL27" s="328"/>
      <c r="AM27" s="328"/>
      <c r="AN27" s="328"/>
      <c r="AO27" s="328"/>
      <c r="AP27" s="328"/>
      <c r="AQ27" s="328"/>
      <c r="AR27" s="347"/>
      <c r="AS27" s="331" t="s">
        <v>79</v>
      </c>
      <c r="AT27" s="332"/>
      <c r="AU27" s="332"/>
      <c r="AV27" s="333"/>
      <c r="AW27" s="328"/>
      <c r="AX27" s="328"/>
      <c r="AY27" s="328"/>
      <c r="AZ27" s="328"/>
      <c r="BA27" s="328"/>
      <c r="BB27" s="328"/>
      <c r="BC27" s="348"/>
      <c r="BD27" s="347"/>
      <c r="BE27" s="452"/>
      <c r="BF27" s="452"/>
      <c r="BG27" s="452"/>
      <c r="BH27" s="452"/>
      <c r="BI27" s="452"/>
      <c r="BJ27" s="452"/>
      <c r="BK27" s="452"/>
      <c r="BL27" s="452"/>
      <c r="BM27" s="452"/>
      <c r="BN27" s="452"/>
      <c r="BO27" s="452"/>
      <c r="BP27" s="453"/>
    </row>
    <row r="28" spans="2:68">
      <c r="B28" s="345"/>
      <c r="C28" s="330"/>
      <c r="D28" s="330"/>
      <c r="E28" s="330"/>
      <c r="F28" s="330"/>
      <c r="G28" s="330"/>
      <c r="H28" s="330"/>
      <c r="I28" s="330"/>
      <c r="J28" s="339"/>
      <c r="K28" s="330"/>
      <c r="L28" s="330"/>
      <c r="M28" s="330"/>
      <c r="N28" s="330"/>
      <c r="O28" s="330"/>
      <c r="P28" s="330"/>
      <c r="Q28" s="343"/>
      <c r="R28" s="449"/>
      <c r="S28" s="450"/>
      <c r="T28" s="450"/>
      <c r="U28" s="450"/>
      <c r="V28" s="450"/>
      <c r="W28" s="450"/>
      <c r="X28" s="451"/>
      <c r="Y28" s="451"/>
      <c r="Z28" s="451"/>
      <c r="AA28" s="451"/>
      <c r="AB28" s="330"/>
      <c r="AC28" s="330"/>
      <c r="AD28" s="330"/>
      <c r="AE28" s="330"/>
      <c r="AF28" s="330"/>
      <c r="AG28" s="330"/>
      <c r="AH28" s="330"/>
      <c r="AI28" s="330"/>
      <c r="AJ28" s="343"/>
      <c r="AK28" s="329"/>
      <c r="AL28" s="330"/>
      <c r="AM28" s="330"/>
      <c r="AN28" s="330"/>
      <c r="AO28" s="330"/>
      <c r="AP28" s="330"/>
      <c r="AQ28" s="330"/>
      <c r="AR28" s="340"/>
      <c r="AS28" s="331"/>
      <c r="AT28" s="332"/>
      <c r="AU28" s="332"/>
      <c r="AV28" s="333"/>
      <c r="AW28" s="330"/>
      <c r="AX28" s="330"/>
      <c r="AY28" s="330"/>
      <c r="AZ28" s="330"/>
      <c r="BA28" s="330"/>
      <c r="BB28" s="330"/>
      <c r="BC28" s="343"/>
      <c r="BD28" s="340"/>
      <c r="BE28" s="451"/>
      <c r="BF28" s="451"/>
      <c r="BG28" s="451"/>
      <c r="BH28" s="451"/>
      <c r="BI28" s="451"/>
      <c r="BJ28" s="451"/>
      <c r="BK28" s="451"/>
      <c r="BL28" s="451"/>
      <c r="BM28" s="451"/>
      <c r="BN28" s="451"/>
      <c r="BO28" s="451"/>
      <c r="BP28" s="454"/>
    </row>
    <row r="29" spans="2:68">
      <c r="B29" s="62"/>
      <c r="C29" s="62"/>
      <c r="D29" s="62"/>
      <c r="E29" s="62"/>
      <c r="F29" s="62"/>
      <c r="G29" s="62"/>
      <c r="H29" s="62"/>
      <c r="I29" s="62"/>
      <c r="J29" s="62"/>
      <c r="K29" s="62"/>
      <c r="L29" s="62"/>
      <c r="M29" s="62"/>
      <c r="N29" s="62"/>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62"/>
      <c r="BC29" s="62"/>
      <c r="BD29" s="62"/>
      <c r="BE29" s="62"/>
      <c r="BF29" s="62"/>
      <c r="BG29" s="62"/>
      <c r="BH29" s="62"/>
      <c r="BI29" s="62"/>
      <c r="BJ29" s="62"/>
    </row>
    <row r="30" spans="2:68" s="48" customFormat="1" ht="10.8">
      <c r="B30" s="47" t="s">
        <v>80</v>
      </c>
      <c r="C30" s="63"/>
      <c r="D30" s="63"/>
      <c r="E30" s="47" t="s">
        <v>106</v>
      </c>
      <c r="F30" s="47"/>
      <c r="G30" s="47"/>
      <c r="H30" s="47"/>
      <c r="I30" s="47"/>
      <c r="J30" s="47"/>
      <c r="K30" s="47"/>
      <c r="L30" s="47"/>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row>
    <row r="31" spans="2:68" s="48" customFormat="1" ht="10.8">
      <c r="B31" s="47"/>
      <c r="C31" s="63"/>
      <c r="D31" s="63"/>
      <c r="E31" s="47" t="s">
        <v>90</v>
      </c>
      <c r="F31" s="47"/>
      <c r="G31" s="47"/>
      <c r="H31" s="47"/>
      <c r="I31" s="47"/>
      <c r="J31" s="47"/>
      <c r="K31" s="47"/>
      <c r="L31" s="47"/>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row>
    <row r="32" spans="2:68" s="48" customFormat="1" ht="10.8">
      <c r="B32" s="47"/>
      <c r="C32" s="63"/>
      <c r="D32" s="63"/>
      <c r="E32" s="47" t="s">
        <v>91</v>
      </c>
      <c r="F32" s="47"/>
      <c r="G32" s="47"/>
      <c r="H32" s="47"/>
      <c r="I32" s="47"/>
      <c r="J32" s="47"/>
      <c r="K32" s="47"/>
      <c r="L32" s="47"/>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row>
    <row r="33" spans="2:62" s="48" customFormat="1" ht="10.8">
      <c r="B33" s="47"/>
      <c r="C33" s="63"/>
      <c r="D33" s="63"/>
      <c r="E33" s="47" t="s">
        <v>92</v>
      </c>
      <c r="F33" s="47"/>
      <c r="G33" s="47"/>
      <c r="H33" s="47"/>
      <c r="I33" s="47"/>
      <c r="J33" s="47"/>
      <c r="K33" s="47"/>
      <c r="L33" s="47"/>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row>
    <row r="34" spans="2:6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row>
    <row r="35" spans="2:62">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row>
    <row r="36" spans="2:6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row>
    <row r="37" spans="2:6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row>
    <row r="38" spans="2:62">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row>
    <row r="39" spans="2:6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row>
    <row r="40" spans="2:62">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row>
    <row r="41" spans="2:6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row>
    <row r="42" spans="2:6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row>
    <row r="43" spans="2:6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row>
    <row r="44" spans="2:62">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row>
    <row r="45" spans="2:6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row>
    <row r="46" spans="2:6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row>
    <row r="47" spans="2:62">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row>
    <row r="48" spans="2:6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row>
    <row r="49" spans="2:62">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row>
    <row r="50" spans="2:62">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row>
    <row r="51" spans="2:62">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row>
    <row r="52" spans="2:6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row>
    <row r="53" spans="2:62">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row>
    <row r="54" spans="2:62">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row>
    <row r="55" spans="2:6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row>
    <row r="56" spans="2:62">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row>
    <row r="57" spans="2:62">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row>
    <row r="58" spans="2:62">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row>
    <row r="59" spans="2:6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row>
    <row r="60" spans="2:6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row>
  </sheetData>
  <mergeCells count="64">
    <mergeCell ref="A2:BP2"/>
    <mergeCell ref="AS27:AV28"/>
    <mergeCell ref="AW27:BC28"/>
    <mergeCell ref="BD27:BJ28"/>
    <mergeCell ref="BK27:BP28"/>
    <mergeCell ref="AS4:BP4"/>
    <mergeCell ref="AS5:BP5"/>
    <mergeCell ref="AS6:BP6"/>
    <mergeCell ref="AS26:AV26"/>
    <mergeCell ref="AW26:BC26"/>
    <mergeCell ref="BD26:BJ26"/>
    <mergeCell ref="BK26:BP26"/>
    <mergeCell ref="B27:I28"/>
    <mergeCell ref="J27:Q28"/>
    <mergeCell ref="R27:W28"/>
    <mergeCell ref="X27:AA28"/>
    <mergeCell ref="AB27:AJ28"/>
    <mergeCell ref="AK27:AR28"/>
    <mergeCell ref="BD22:BJ25"/>
    <mergeCell ref="BK22:BP25"/>
    <mergeCell ref="R24:W25"/>
    <mergeCell ref="X24:AA25"/>
    <mergeCell ref="AB24:AJ26"/>
    <mergeCell ref="B26:I26"/>
    <mergeCell ref="J26:Q26"/>
    <mergeCell ref="R26:W26"/>
    <mergeCell ref="X26:AA26"/>
    <mergeCell ref="AK26:AR26"/>
    <mergeCell ref="BD15:BJ16"/>
    <mergeCell ref="BK15:BP16"/>
    <mergeCell ref="B22:I25"/>
    <mergeCell ref="J22:Q25"/>
    <mergeCell ref="R22:AJ23"/>
    <mergeCell ref="AK22:AR25"/>
    <mergeCell ref="AS22:AV25"/>
    <mergeCell ref="AW22:BC25"/>
    <mergeCell ref="AK15:AR16"/>
    <mergeCell ref="B14:I14"/>
    <mergeCell ref="J14:Q14"/>
    <mergeCell ref="AS15:AV16"/>
    <mergeCell ref="AW15:BC16"/>
    <mergeCell ref="B15:I16"/>
    <mergeCell ref="J15:Q16"/>
    <mergeCell ref="R15:W16"/>
    <mergeCell ref="X15:AA16"/>
    <mergeCell ref="AB15:AJ16"/>
    <mergeCell ref="BD10:BJ13"/>
    <mergeCell ref="BK10:BP13"/>
    <mergeCell ref="R12:W13"/>
    <mergeCell ref="X12:AA13"/>
    <mergeCell ref="AB12:AJ14"/>
    <mergeCell ref="R14:W14"/>
    <mergeCell ref="X14:AA14"/>
    <mergeCell ref="AK14:AR14"/>
    <mergeCell ref="AW10:BC13"/>
    <mergeCell ref="AS14:AV14"/>
    <mergeCell ref="AW14:BC14"/>
    <mergeCell ref="BD14:BJ14"/>
    <mergeCell ref="BK14:BP14"/>
    <mergeCell ref="B10:I13"/>
    <mergeCell ref="J10:Q13"/>
    <mergeCell ref="R10:AJ11"/>
    <mergeCell ref="AK10:AR13"/>
    <mergeCell ref="AS10:AV13"/>
  </mergeCells>
  <phoneticPr fontId="3"/>
  <pageMargins left="0.70866141732283472" right="0.51181102362204722" top="0.74803149606299213" bottom="0.74803149606299213" header="0.31496062992125984" footer="0.31496062992125984"/>
  <pageSetup paperSize="9" scale="11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
  <sheetViews>
    <sheetView showGridLines="0" showZeros="0" view="pageBreakPreview" zoomScaleNormal="100" zoomScaleSheetLayoutView="100" workbookViewId="0">
      <selection activeCell="AK12" sqref="AK12"/>
    </sheetView>
  </sheetViews>
  <sheetFormatPr defaultColWidth="3.109375" defaultRowHeight="18.75" customHeight="1"/>
  <cols>
    <col min="1" max="28" width="3.33203125" style="1" customWidth="1"/>
    <col min="29" max="16384" width="3.109375" style="1"/>
  </cols>
  <sheetData>
    <row r="1" spans="1:29" ht="18.75" customHeight="1">
      <c r="A1" s="70" t="s">
        <v>132</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9" s="49" customFormat="1" ht="24.75" customHeight="1">
      <c r="C2" s="50"/>
      <c r="D2" s="50"/>
      <c r="J2" s="50" t="s">
        <v>287</v>
      </c>
      <c r="L2" s="413"/>
      <c r="M2" s="413"/>
      <c r="N2" s="50" t="s">
        <v>170</v>
      </c>
      <c r="P2" s="50"/>
      <c r="Q2" s="50"/>
      <c r="S2" s="50"/>
      <c r="T2" s="50"/>
      <c r="U2" s="50"/>
      <c r="V2" s="50"/>
      <c r="W2" s="50"/>
      <c r="X2" s="50"/>
      <c r="Y2" s="50"/>
      <c r="Z2" s="50"/>
      <c r="AA2" s="50"/>
      <c r="AB2" s="50"/>
      <c r="AC2" s="50"/>
    </row>
    <row r="3" spans="1:29" s="2" customFormat="1" ht="13.5" customHeight="1">
      <c r="B3" s="3"/>
      <c r="C3" s="3"/>
      <c r="D3" s="3"/>
      <c r="E3" s="3"/>
      <c r="F3" s="3"/>
      <c r="G3" s="3"/>
      <c r="H3" s="3"/>
      <c r="I3" s="3"/>
      <c r="J3" s="3"/>
      <c r="K3" s="3"/>
      <c r="L3" s="3"/>
      <c r="M3" s="3"/>
      <c r="N3" s="3"/>
      <c r="O3" s="3"/>
      <c r="P3" s="3"/>
      <c r="Q3" s="3"/>
      <c r="R3" s="3"/>
      <c r="S3" s="3"/>
      <c r="T3" s="3"/>
      <c r="U3" s="3"/>
      <c r="V3" s="3"/>
      <c r="W3" s="3"/>
      <c r="X3" s="3"/>
      <c r="Y3" s="3"/>
      <c r="Z3" s="3"/>
      <c r="AA3" s="3"/>
      <c r="AB3" s="3"/>
      <c r="AC3" s="4"/>
    </row>
    <row r="4" spans="1:29" s="2" customFormat="1" ht="10.5" customHeight="1"/>
    <row r="5" spans="1:29" s="2" customFormat="1" ht="18.75" customHeight="1">
      <c r="B5" s="2" t="s">
        <v>23</v>
      </c>
    </row>
    <row r="6" spans="1:29" s="2" customFormat="1" ht="18.75" customHeight="1">
      <c r="C6" s="418"/>
      <c r="D6" s="418"/>
      <c r="E6" s="421" t="s">
        <v>0</v>
      </c>
      <c r="F6" s="420"/>
      <c r="G6" s="420"/>
      <c r="H6" s="420"/>
      <c r="I6" s="420"/>
      <c r="J6" s="420"/>
      <c r="K6" s="420"/>
      <c r="L6" s="420"/>
      <c r="M6" s="420"/>
      <c r="N6" s="420"/>
      <c r="O6" s="420"/>
      <c r="P6" s="420"/>
      <c r="Q6" s="420"/>
      <c r="R6" s="420"/>
      <c r="S6" s="420"/>
      <c r="T6" s="420"/>
      <c r="U6" s="420"/>
      <c r="V6" s="420"/>
      <c r="W6" s="420"/>
      <c r="X6" s="420"/>
      <c r="Y6" s="420"/>
      <c r="Z6" s="420"/>
      <c r="AA6" s="420"/>
      <c r="AB6" s="422"/>
      <c r="AC6" s="6"/>
    </row>
    <row r="7" spans="1:29" s="2" customFormat="1" ht="18.75" customHeight="1">
      <c r="C7" s="418"/>
      <c r="D7" s="418"/>
      <c r="E7" s="421" t="s">
        <v>1</v>
      </c>
      <c r="F7" s="420"/>
      <c r="G7" s="420"/>
      <c r="H7" s="420"/>
      <c r="I7" s="420"/>
      <c r="J7" s="420"/>
      <c r="K7" s="420"/>
      <c r="L7" s="420"/>
      <c r="M7" s="420"/>
      <c r="N7" s="420"/>
      <c r="O7" s="420"/>
      <c r="P7" s="420"/>
      <c r="Q7" s="420"/>
      <c r="R7" s="420"/>
      <c r="S7" s="420"/>
      <c r="T7" s="420"/>
      <c r="U7" s="420"/>
      <c r="V7" s="420"/>
      <c r="W7" s="420"/>
      <c r="X7" s="420"/>
      <c r="Y7" s="420"/>
      <c r="Z7" s="420"/>
      <c r="AA7" s="420"/>
      <c r="AB7" s="429"/>
      <c r="AC7" s="6"/>
    </row>
    <row r="8" spans="1:29" s="2" customFormat="1" ht="18.75" customHeight="1">
      <c r="C8" s="418"/>
      <c r="D8" s="418"/>
      <c r="E8" s="421" t="s">
        <v>2</v>
      </c>
      <c r="F8" s="420"/>
      <c r="G8" s="420"/>
      <c r="H8" s="420"/>
      <c r="I8" s="420"/>
      <c r="J8" s="420"/>
      <c r="K8" s="420"/>
      <c r="L8" s="420"/>
      <c r="M8" s="420"/>
      <c r="N8" s="420"/>
      <c r="O8" s="420"/>
      <c r="P8" s="420"/>
      <c r="Q8" s="420"/>
      <c r="R8" s="420"/>
      <c r="S8" s="420"/>
      <c r="T8" s="420"/>
      <c r="U8" s="420"/>
      <c r="V8" s="420"/>
      <c r="W8" s="420"/>
      <c r="X8" s="420"/>
      <c r="Y8" s="420"/>
      <c r="Z8" s="420"/>
      <c r="AA8" s="420"/>
      <c r="AB8" s="429"/>
      <c r="AC8" s="6"/>
    </row>
    <row r="9" spans="1:29" s="2" customFormat="1" ht="36" customHeight="1">
      <c r="C9" s="418"/>
      <c r="D9" s="418"/>
      <c r="E9" s="424" t="s">
        <v>3</v>
      </c>
      <c r="F9" s="425"/>
      <c r="G9" s="425"/>
      <c r="H9" s="425"/>
      <c r="I9" s="425"/>
      <c r="J9" s="425"/>
      <c r="K9" s="425"/>
      <c r="L9" s="425"/>
      <c r="M9" s="425"/>
      <c r="N9" s="425"/>
      <c r="O9" s="425"/>
      <c r="P9" s="425"/>
      <c r="Q9" s="425"/>
      <c r="R9" s="425"/>
      <c r="S9" s="425"/>
      <c r="T9" s="425"/>
      <c r="U9" s="425"/>
      <c r="V9" s="425"/>
      <c r="W9" s="425"/>
      <c r="X9" s="425"/>
      <c r="Y9" s="425"/>
      <c r="Z9" s="425"/>
      <c r="AA9" s="425"/>
      <c r="AB9" s="426"/>
      <c r="AC9" s="7"/>
    </row>
    <row r="10" spans="1:29" s="2" customFormat="1" ht="18.75" customHeight="1">
      <c r="C10" s="418"/>
      <c r="D10" s="418"/>
      <c r="E10" s="421" t="s">
        <v>178</v>
      </c>
      <c r="F10" s="420"/>
      <c r="G10" s="420"/>
      <c r="H10" s="420"/>
      <c r="I10" s="420"/>
      <c r="J10" s="420"/>
      <c r="K10" s="420"/>
      <c r="L10" s="420"/>
      <c r="M10" s="420"/>
      <c r="N10" s="420"/>
      <c r="O10" s="420"/>
      <c r="P10" s="420"/>
      <c r="Q10" s="420"/>
      <c r="R10" s="420"/>
      <c r="S10" s="420"/>
      <c r="T10" s="420"/>
      <c r="U10" s="420"/>
      <c r="V10" s="420"/>
      <c r="W10" s="420"/>
      <c r="X10" s="420"/>
      <c r="Y10" s="420"/>
      <c r="Z10" s="420"/>
      <c r="AA10" s="420"/>
      <c r="AB10" s="422"/>
      <c r="AC10" s="7"/>
    </row>
    <row r="11" spans="1:29" s="2" customFormat="1" ht="36" customHeight="1">
      <c r="C11" s="418"/>
      <c r="D11" s="418"/>
      <c r="E11" s="424" t="s">
        <v>180</v>
      </c>
      <c r="F11" s="425"/>
      <c r="G11" s="425"/>
      <c r="H11" s="425"/>
      <c r="I11" s="425"/>
      <c r="J11" s="425"/>
      <c r="K11" s="425"/>
      <c r="L11" s="425"/>
      <c r="M11" s="425"/>
      <c r="N11" s="425"/>
      <c r="O11" s="425"/>
      <c r="P11" s="425"/>
      <c r="Q11" s="425"/>
      <c r="R11" s="425"/>
      <c r="S11" s="425"/>
      <c r="T11" s="425"/>
      <c r="U11" s="425"/>
      <c r="V11" s="425"/>
      <c r="W11" s="425"/>
      <c r="X11" s="425"/>
      <c r="Y11" s="425"/>
      <c r="Z11" s="425"/>
      <c r="AA11" s="425"/>
      <c r="AB11" s="427"/>
      <c r="AC11" s="7"/>
    </row>
    <row r="12" spans="1:29" s="2" customFormat="1" ht="18.75" customHeight="1">
      <c r="C12" s="399"/>
      <c r="D12" s="410"/>
      <c r="E12" s="421" t="s">
        <v>310</v>
      </c>
      <c r="F12" s="420"/>
      <c r="G12" s="420"/>
      <c r="H12" s="420"/>
      <c r="I12" s="420"/>
      <c r="J12" s="420"/>
      <c r="K12" s="420"/>
      <c r="L12" s="420"/>
      <c r="M12" s="420"/>
      <c r="N12" s="420"/>
      <c r="O12" s="420"/>
      <c r="P12" s="420"/>
      <c r="Q12" s="420"/>
      <c r="R12" s="420"/>
      <c r="S12" s="420"/>
      <c r="T12" s="420"/>
      <c r="U12" s="420"/>
      <c r="V12" s="420"/>
      <c r="W12" s="420"/>
      <c r="X12" s="420"/>
      <c r="Y12" s="420"/>
      <c r="Z12" s="420"/>
      <c r="AA12" s="420"/>
      <c r="AB12" s="422"/>
      <c r="AC12" s="7"/>
    </row>
    <row r="13" spans="1:29" s="2" customFormat="1" ht="36" customHeight="1">
      <c r="A13" s="2" t="s">
        <v>311</v>
      </c>
      <c r="C13" s="399"/>
      <c r="D13" s="410"/>
      <c r="E13" s="424" t="s">
        <v>312</v>
      </c>
      <c r="F13" s="425"/>
      <c r="G13" s="425"/>
      <c r="H13" s="425"/>
      <c r="I13" s="425"/>
      <c r="J13" s="425"/>
      <c r="K13" s="425"/>
      <c r="L13" s="425"/>
      <c r="M13" s="425"/>
      <c r="N13" s="425"/>
      <c r="O13" s="425"/>
      <c r="P13" s="425"/>
      <c r="Q13" s="425"/>
      <c r="R13" s="425"/>
      <c r="S13" s="425"/>
      <c r="T13" s="425"/>
      <c r="U13" s="425"/>
      <c r="V13" s="425"/>
      <c r="W13" s="425"/>
      <c r="X13" s="425"/>
      <c r="Y13" s="425"/>
      <c r="Z13" s="425"/>
      <c r="AA13" s="425"/>
      <c r="AB13" s="492"/>
      <c r="AC13" s="7"/>
    </row>
    <row r="14" spans="1:29" s="2" customFormat="1" ht="13.5" customHeight="1"/>
    <row r="15" spans="1:29" s="2" customFormat="1" ht="18.75" customHeight="1">
      <c r="B15" s="2" t="s">
        <v>4</v>
      </c>
    </row>
    <row r="16" spans="1:29" s="2" customFormat="1" ht="18.75" customHeight="1">
      <c r="C16" s="21"/>
      <c r="D16" s="21"/>
      <c r="E16" s="21"/>
      <c r="F16" s="21"/>
      <c r="G16" s="21"/>
      <c r="H16" s="21"/>
      <c r="I16" s="21"/>
      <c r="J16" s="21"/>
      <c r="K16" s="21"/>
      <c r="L16" s="21"/>
      <c r="M16" s="21"/>
      <c r="N16" s="21"/>
      <c r="O16" s="21"/>
      <c r="P16" s="21"/>
      <c r="Q16" s="21"/>
      <c r="R16" s="21"/>
      <c r="S16" s="21"/>
      <c r="T16" s="11" t="s">
        <v>288</v>
      </c>
      <c r="U16" s="8"/>
      <c r="V16" s="8"/>
      <c r="W16" s="8"/>
      <c r="X16" s="8"/>
      <c r="Y16" s="8"/>
      <c r="Z16" s="8"/>
      <c r="AA16" s="27"/>
    </row>
    <row r="17" spans="2:28" s="2" customFormat="1" ht="13.5" customHeight="1"/>
    <row r="18" spans="2:28" s="2" customFormat="1" ht="18.75" customHeight="1">
      <c r="B18" s="2" t="s">
        <v>5</v>
      </c>
    </row>
    <row r="19" spans="2:28" s="2" customFormat="1" ht="18.75" customHeight="1">
      <c r="C19" s="21"/>
      <c r="D19" s="21"/>
      <c r="E19" s="21"/>
      <c r="F19" s="21"/>
      <c r="G19" s="21"/>
      <c r="H19" s="21"/>
      <c r="I19" s="21"/>
      <c r="J19" s="21"/>
      <c r="K19" s="21"/>
      <c r="L19" s="21"/>
      <c r="M19" s="21"/>
      <c r="N19" s="21"/>
      <c r="O19" s="21"/>
      <c r="P19" s="21"/>
      <c r="Q19" s="21"/>
      <c r="R19" s="21"/>
      <c r="S19" s="21"/>
      <c r="T19" s="8"/>
      <c r="U19" s="8"/>
    </row>
    <row r="20" spans="2:28" s="2" customFormat="1" ht="12.75" customHeight="1"/>
    <row r="21" spans="2:28" s="2" customFormat="1" ht="18.75" customHeight="1">
      <c r="B21" s="2" t="s">
        <v>26</v>
      </c>
    </row>
    <row r="22" spans="2:28" s="2" customFormat="1" ht="21" customHeight="1">
      <c r="C22" s="399" t="s">
        <v>6</v>
      </c>
      <c r="D22" s="400"/>
      <c r="E22" s="400"/>
      <c r="F22" s="410"/>
      <c r="G22" s="400"/>
      <c r="H22" s="400"/>
      <c r="I22" s="400"/>
      <c r="J22" s="400"/>
      <c r="K22" s="400"/>
      <c r="L22" s="400"/>
      <c r="M22" s="400"/>
      <c r="N22" s="400"/>
      <c r="O22" s="400"/>
      <c r="P22" s="400"/>
      <c r="Q22" s="400"/>
      <c r="R22" s="400"/>
      <c r="S22" s="400"/>
      <c r="T22" s="400"/>
      <c r="U22" s="400"/>
      <c r="V22" s="400"/>
      <c r="W22" s="400"/>
      <c r="X22" s="400"/>
      <c r="Y22" s="400"/>
      <c r="Z22" s="400"/>
      <c r="AA22" s="400"/>
      <c r="AB22" s="25"/>
    </row>
    <row r="23" spans="2:28" s="2" customFormat="1" ht="18.75" customHeight="1">
      <c r="C23" s="423" t="s">
        <v>7</v>
      </c>
      <c r="D23" s="396"/>
      <c r="E23" s="396"/>
      <c r="F23" s="404"/>
      <c r="G23" s="414" t="s">
        <v>8</v>
      </c>
      <c r="H23" s="415"/>
      <c r="I23" s="415"/>
      <c r="J23" s="415"/>
      <c r="K23" s="415"/>
      <c r="L23" s="415"/>
      <c r="M23" s="415"/>
      <c r="N23" s="428" t="s">
        <v>273</v>
      </c>
      <c r="O23" s="415"/>
      <c r="P23" s="415"/>
      <c r="Q23" s="415"/>
      <c r="R23" s="415"/>
      <c r="S23" s="415"/>
      <c r="T23" s="400"/>
      <c r="U23" s="400"/>
      <c r="V23" s="400"/>
      <c r="W23" s="400"/>
      <c r="X23" s="400"/>
      <c r="Y23" s="400"/>
      <c r="Z23" s="18" t="s">
        <v>272</v>
      </c>
      <c r="AA23" s="18"/>
      <c r="AB23" s="25"/>
    </row>
    <row r="24" spans="2:28" s="2" customFormat="1" ht="18.75" customHeight="1">
      <c r="C24" s="382" t="s">
        <v>21</v>
      </c>
      <c r="D24" s="383"/>
      <c r="E24" s="383"/>
      <c r="F24" s="416"/>
      <c r="G24" s="418"/>
      <c r="H24" s="418"/>
      <c r="I24" s="418"/>
      <c r="J24" s="418"/>
      <c r="K24" s="418"/>
      <c r="L24" s="418"/>
      <c r="M24" s="418"/>
      <c r="N24" s="418"/>
      <c r="O24" s="418"/>
      <c r="P24" s="418"/>
      <c r="Q24" s="418"/>
      <c r="R24" s="418"/>
      <c r="S24" s="418"/>
      <c r="T24" s="418"/>
      <c r="U24" s="418"/>
      <c r="V24" s="418"/>
      <c r="W24" s="418"/>
      <c r="X24" s="418"/>
      <c r="Y24" s="418"/>
      <c r="Z24" s="418"/>
      <c r="AA24" s="399"/>
      <c r="AB24" s="25"/>
    </row>
    <row r="25" spans="2:28" s="2" customFormat="1" ht="21.75" customHeight="1">
      <c r="C25" s="384"/>
      <c r="D25" s="385"/>
      <c r="E25" s="385"/>
      <c r="F25" s="417"/>
      <c r="G25" s="418" t="s">
        <v>11</v>
      </c>
      <c r="H25" s="418"/>
      <c r="I25" s="418"/>
      <c r="J25" s="418"/>
      <c r="K25" s="418"/>
      <c r="L25" s="418"/>
      <c r="M25" s="418"/>
      <c r="N25" s="418"/>
      <c r="O25" s="418"/>
      <c r="P25" s="418"/>
      <c r="Q25" s="418"/>
      <c r="R25" s="418"/>
      <c r="S25" s="418"/>
      <c r="T25" s="418"/>
      <c r="U25" s="418"/>
      <c r="V25" s="418"/>
      <c r="W25" s="418"/>
      <c r="X25" s="418"/>
      <c r="Y25" s="418"/>
      <c r="Z25" s="418"/>
      <c r="AA25" s="399"/>
      <c r="AB25" s="25"/>
    </row>
    <row r="26" spans="2:28" s="2" customFormat="1" ht="25.5" customHeight="1">
      <c r="C26" s="407" t="s">
        <v>12</v>
      </c>
      <c r="D26" s="408"/>
      <c r="E26" s="408"/>
      <c r="F26" s="408"/>
      <c r="G26" s="408"/>
      <c r="H26" s="409"/>
      <c r="I26" s="399" t="s">
        <v>289</v>
      </c>
      <c r="J26" s="400"/>
      <c r="K26" s="400"/>
      <c r="L26" s="400"/>
      <c r="M26" s="400"/>
      <c r="N26" s="400"/>
      <c r="O26" s="400"/>
      <c r="P26" s="411" t="s">
        <v>274</v>
      </c>
      <c r="Q26" s="412"/>
      <c r="R26" s="400" t="s">
        <v>290</v>
      </c>
      <c r="S26" s="400"/>
      <c r="T26" s="400"/>
      <c r="U26" s="400"/>
      <c r="V26" s="400"/>
      <c r="W26" s="400"/>
      <c r="X26" s="400"/>
      <c r="Y26" s="18"/>
      <c r="Z26" s="18"/>
      <c r="AA26" s="18"/>
      <c r="AB26" s="19"/>
    </row>
    <row r="27" spans="2:28" s="2" customFormat="1" ht="18.75" customHeight="1">
      <c r="C27" s="401" t="s">
        <v>25</v>
      </c>
      <c r="D27" s="382" t="s">
        <v>96</v>
      </c>
      <c r="E27" s="396"/>
      <c r="F27" s="396"/>
      <c r="G27" s="396"/>
      <c r="H27" s="404"/>
      <c r="I27" s="414" t="s">
        <v>280</v>
      </c>
      <c r="J27" s="415"/>
      <c r="K27" s="415"/>
      <c r="L27" s="415"/>
      <c r="M27" s="415"/>
      <c r="N27" s="415"/>
      <c r="O27" s="390" t="s">
        <v>291</v>
      </c>
      <c r="P27" s="391"/>
      <c r="Q27" s="391"/>
      <c r="R27" s="391"/>
      <c r="S27" s="391"/>
      <c r="T27" s="391"/>
      <c r="U27" s="391" t="s">
        <v>275</v>
      </c>
      <c r="V27" s="391"/>
      <c r="W27" s="391" t="s">
        <v>292</v>
      </c>
      <c r="X27" s="391"/>
      <c r="Y27" s="391"/>
      <c r="Z27" s="391"/>
      <c r="AA27" s="391"/>
      <c r="AB27" s="392"/>
    </row>
    <row r="28" spans="2:28" s="2" customFormat="1" ht="18.75" customHeight="1">
      <c r="C28" s="402"/>
      <c r="D28" s="405"/>
      <c r="E28" s="398"/>
      <c r="F28" s="398"/>
      <c r="G28" s="398"/>
      <c r="H28" s="406"/>
      <c r="I28" s="414" t="s">
        <v>280</v>
      </c>
      <c r="J28" s="415"/>
      <c r="K28" s="415"/>
      <c r="L28" s="415"/>
      <c r="M28" s="415"/>
      <c r="N28" s="415"/>
      <c r="O28" s="390" t="s">
        <v>291</v>
      </c>
      <c r="P28" s="391"/>
      <c r="Q28" s="391"/>
      <c r="R28" s="391"/>
      <c r="S28" s="391"/>
      <c r="T28" s="391"/>
      <c r="U28" s="391" t="s">
        <v>275</v>
      </c>
      <c r="V28" s="391"/>
      <c r="W28" s="391" t="s">
        <v>292</v>
      </c>
      <c r="X28" s="391"/>
      <c r="Y28" s="391"/>
      <c r="Z28" s="391"/>
      <c r="AA28" s="391"/>
      <c r="AB28" s="392"/>
    </row>
    <row r="29" spans="2:28" s="2" customFormat="1" ht="18.75" customHeight="1">
      <c r="C29" s="402"/>
      <c r="D29" s="382" t="s">
        <v>97</v>
      </c>
      <c r="E29" s="396"/>
      <c r="F29" s="396"/>
      <c r="G29" s="396"/>
      <c r="H29" s="404"/>
      <c r="I29" s="414" t="s">
        <v>280</v>
      </c>
      <c r="J29" s="415"/>
      <c r="K29" s="415"/>
      <c r="L29" s="415"/>
      <c r="M29" s="415"/>
      <c r="N29" s="415"/>
      <c r="O29" s="390" t="s">
        <v>291</v>
      </c>
      <c r="P29" s="391"/>
      <c r="Q29" s="391"/>
      <c r="R29" s="391"/>
      <c r="S29" s="391"/>
      <c r="T29" s="391"/>
      <c r="U29" s="391" t="s">
        <v>275</v>
      </c>
      <c r="V29" s="391"/>
      <c r="W29" s="391" t="s">
        <v>292</v>
      </c>
      <c r="X29" s="391"/>
      <c r="Y29" s="391"/>
      <c r="Z29" s="391"/>
      <c r="AA29" s="391"/>
      <c r="AB29" s="392"/>
    </row>
    <row r="30" spans="2:28" s="2" customFormat="1" ht="18.75" customHeight="1">
      <c r="C30" s="402"/>
      <c r="D30" s="405"/>
      <c r="E30" s="398"/>
      <c r="F30" s="398"/>
      <c r="G30" s="398"/>
      <c r="H30" s="406"/>
      <c r="I30" s="414" t="s">
        <v>280</v>
      </c>
      <c r="J30" s="415"/>
      <c r="K30" s="415"/>
      <c r="L30" s="415"/>
      <c r="M30" s="415"/>
      <c r="N30" s="415"/>
      <c r="O30" s="390" t="s">
        <v>291</v>
      </c>
      <c r="P30" s="391"/>
      <c r="Q30" s="391"/>
      <c r="R30" s="391"/>
      <c r="S30" s="391"/>
      <c r="T30" s="391"/>
      <c r="U30" s="391" t="s">
        <v>275</v>
      </c>
      <c r="V30" s="391"/>
      <c r="W30" s="391" t="s">
        <v>292</v>
      </c>
      <c r="X30" s="391"/>
      <c r="Y30" s="391"/>
      <c r="Z30" s="391"/>
      <c r="AA30" s="391"/>
      <c r="AB30" s="392"/>
    </row>
    <row r="31" spans="2:28" s="2" customFormat="1" ht="18.75" customHeight="1">
      <c r="C31" s="402"/>
      <c r="D31" s="407" t="s">
        <v>20</v>
      </c>
      <c r="E31" s="408"/>
      <c r="F31" s="408"/>
      <c r="G31" s="408"/>
      <c r="H31" s="409"/>
      <c r="I31" s="414" t="s">
        <v>280</v>
      </c>
      <c r="J31" s="415"/>
      <c r="K31" s="415"/>
      <c r="L31" s="415"/>
      <c r="M31" s="415"/>
      <c r="N31" s="415"/>
      <c r="O31" s="390" t="s">
        <v>291</v>
      </c>
      <c r="P31" s="391"/>
      <c r="Q31" s="391"/>
      <c r="R31" s="391"/>
      <c r="S31" s="391"/>
      <c r="T31" s="391"/>
      <c r="U31" s="391" t="s">
        <v>275</v>
      </c>
      <c r="V31" s="391"/>
      <c r="W31" s="391" t="s">
        <v>292</v>
      </c>
      <c r="X31" s="391"/>
      <c r="Y31" s="391"/>
      <c r="Z31" s="391"/>
      <c r="AA31" s="391"/>
      <c r="AB31" s="392"/>
    </row>
    <row r="32" spans="2:28" s="2" customFormat="1" ht="18.75" customHeight="1">
      <c r="C32" s="403"/>
      <c r="D32" s="399" t="s">
        <v>13</v>
      </c>
      <c r="E32" s="400"/>
      <c r="F32" s="400"/>
      <c r="G32" s="400"/>
      <c r="H32" s="410"/>
      <c r="I32" s="414" t="s">
        <v>280</v>
      </c>
      <c r="J32" s="415"/>
      <c r="K32" s="415"/>
      <c r="L32" s="415"/>
      <c r="M32" s="415"/>
      <c r="N32" s="415"/>
      <c r="O32" s="419" t="s">
        <v>14</v>
      </c>
      <c r="P32" s="420"/>
      <c r="Q32" s="420"/>
      <c r="R32" s="420"/>
      <c r="S32" s="420"/>
      <c r="T32" s="420"/>
      <c r="U32" s="420"/>
      <c r="V32" s="420"/>
      <c r="W32" s="420"/>
      <c r="X32" s="420"/>
      <c r="Y32" s="420"/>
      <c r="Z32" s="420"/>
      <c r="AA32" s="420"/>
      <c r="AB32" s="25"/>
    </row>
    <row r="33" spans="2:43" s="2" customFormat="1" ht="18" customHeight="1">
      <c r="C33" s="382" t="s">
        <v>95</v>
      </c>
      <c r="D33" s="383"/>
      <c r="E33" s="383"/>
      <c r="F33" s="383"/>
      <c r="G33" s="383"/>
      <c r="H33" s="383"/>
      <c r="I33" s="382" t="s">
        <v>278</v>
      </c>
      <c r="J33" s="383"/>
      <c r="K33" s="386" t="s">
        <v>279</v>
      </c>
      <c r="L33" s="386"/>
      <c r="M33" s="386"/>
      <c r="N33" s="387"/>
      <c r="O33" s="395" t="s">
        <v>276</v>
      </c>
      <c r="P33" s="396"/>
      <c r="Q33" s="396"/>
      <c r="R33" s="396"/>
      <c r="S33" s="386" t="s">
        <v>277</v>
      </c>
      <c r="T33" s="386"/>
      <c r="U33" s="386"/>
      <c r="V33" s="386"/>
      <c r="W33" s="386"/>
      <c r="X33" s="386"/>
      <c r="Y33" s="28"/>
      <c r="Z33" s="28"/>
      <c r="AA33" s="28"/>
      <c r="AB33" s="177"/>
    </row>
    <row r="34" spans="2:43" s="2" customFormat="1" ht="18" customHeight="1">
      <c r="C34" s="384"/>
      <c r="D34" s="385"/>
      <c r="E34" s="385"/>
      <c r="F34" s="385"/>
      <c r="G34" s="385"/>
      <c r="H34" s="385"/>
      <c r="I34" s="384"/>
      <c r="J34" s="385"/>
      <c r="K34" s="388"/>
      <c r="L34" s="388"/>
      <c r="M34" s="388"/>
      <c r="N34" s="389"/>
      <c r="O34" s="397"/>
      <c r="P34" s="398"/>
      <c r="Q34" s="398"/>
      <c r="R34" s="398"/>
      <c r="S34" s="388"/>
      <c r="T34" s="388"/>
      <c r="U34" s="388"/>
      <c r="V34" s="388"/>
      <c r="W34" s="388"/>
      <c r="X34" s="388"/>
      <c r="Y34" s="178"/>
      <c r="Z34" s="178"/>
      <c r="AA34" s="178"/>
      <c r="AB34" s="179"/>
    </row>
    <row r="35" spans="2:43" s="2" customFormat="1" ht="12.75" customHeight="1">
      <c r="C35" s="60"/>
      <c r="D35" s="60"/>
      <c r="E35" s="60"/>
      <c r="F35" s="60"/>
      <c r="G35" s="10"/>
      <c r="H35" s="10"/>
      <c r="I35" s="10"/>
      <c r="J35" s="10"/>
      <c r="K35" s="10"/>
      <c r="L35" s="10"/>
      <c r="M35" s="10"/>
      <c r="N35" s="10"/>
      <c r="O35" s="10"/>
      <c r="P35" s="10"/>
      <c r="Q35" s="10"/>
      <c r="R35" s="28"/>
      <c r="S35" s="28"/>
      <c r="T35" s="28"/>
      <c r="U35" s="28"/>
      <c r="V35" s="28"/>
      <c r="W35" s="28"/>
      <c r="X35" s="28"/>
      <c r="Y35" s="28"/>
      <c r="Z35" s="10"/>
      <c r="AA35" s="10"/>
    </row>
    <row r="36" spans="2:43" s="2" customFormat="1" ht="18.75" customHeight="1">
      <c r="C36" s="11" t="s">
        <v>15</v>
      </c>
      <c r="D36" s="9"/>
      <c r="E36" s="9"/>
      <c r="F36" s="9"/>
      <c r="G36" s="11"/>
      <c r="H36" s="11"/>
      <c r="I36" s="11"/>
      <c r="J36" s="11"/>
      <c r="K36" s="11"/>
      <c r="L36" s="11"/>
      <c r="M36" s="11"/>
      <c r="N36" s="11"/>
      <c r="O36" s="11"/>
      <c r="P36" s="11"/>
      <c r="Q36" s="11"/>
      <c r="R36" s="11"/>
      <c r="S36" s="11"/>
      <c r="T36" s="11"/>
      <c r="U36" s="11"/>
      <c r="V36" s="11"/>
      <c r="W36" s="11"/>
      <c r="X36" s="11"/>
      <c r="Y36" s="11"/>
      <c r="Z36" s="11"/>
      <c r="AA36" s="11"/>
    </row>
    <row r="37" spans="2:43" s="2" customFormat="1" ht="31.5" customHeight="1">
      <c r="C37" s="26" t="s">
        <v>94</v>
      </c>
      <c r="D37" s="407" t="s">
        <v>24</v>
      </c>
      <c r="E37" s="408"/>
      <c r="F37" s="408"/>
      <c r="G37" s="408"/>
      <c r="H37" s="408"/>
      <c r="I37" s="408"/>
      <c r="J37" s="408"/>
      <c r="K37" s="408"/>
      <c r="L37" s="408"/>
      <c r="M37" s="408"/>
      <c r="N37" s="408"/>
      <c r="O37" s="393" t="s">
        <v>9</v>
      </c>
      <c r="P37" s="393"/>
      <c r="Q37" s="393"/>
      <c r="R37" s="393"/>
      <c r="S37" s="393"/>
      <c r="T37" s="393"/>
      <c r="U37" s="180"/>
      <c r="V37" s="180"/>
      <c r="W37" s="180"/>
      <c r="X37" s="180"/>
      <c r="Y37" s="180"/>
      <c r="Z37" s="180"/>
      <c r="AA37" s="180"/>
      <c r="AB37" s="180"/>
    </row>
    <row r="38" spans="2:43" s="2" customFormat="1" ht="18.75" customHeight="1">
      <c r="C38" s="51" t="s">
        <v>98</v>
      </c>
      <c r="D38" s="408" t="s">
        <v>331</v>
      </c>
      <c r="E38" s="408"/>
      <c r="F38" s="408"/>
      <c r="G38" s="408"/>
      <c r="H38" s="408"/>
      <c r="I38" s="408"/>
      <c r="J38" s="408"/>
      <c r="K38" s="408"/>
      <c r="L38" s="408"/>
      <c r="M38" s="408"/>
      <c r="N38" s="409"/>
      <c r="O38" s="393" t="s">
        <v>9</v>
      </c>
      <c r="P38" s="393"/>
      <c r="Q38" s="393"/>
      <c r="R38" s="393"/>
      <c r="S38" s="393"/>
      <c r="T38" s="487"/>
      <c r="U38" s="428" t="s">
        <v>10</v>
      </c>
      <c r="V38" s="415"/>
      <c r="W38" s="415"/>
      <c r="X38" s="415"/>
      <c r="Y38" s="486"/>
      <c r="Z38" s="180"/>
      <c r="AA38" s="180"/>
      <c r="AB38" s="180"/>
      <c r="AC38" s="8"/>
      <c r="AD38" s="8"/>
      <c r="AE38" s="8"/>
      <c r="AF38" s="8"/>
      <c r="AG38" s="8"/>
      <c r="AH38" s="8"/>
      <c r="AI38" s="8"/>
      <c r="AJ38" s="8"/>
      <c r="AK38" s="8"/>
      <c r="AL38" s="8"/>
      <c r="AM38" s="8"/>
      <c r="AN38" s="8"/>
      <c r="AO38" s="8"/>
      <c r="AP38" s="8"/>
      <c r="AQ38" s="8"/>
    </row>
    <row r="39" spans="2:43" s="2" customFormat="1" ht="18.75" customHeight="1">
      <c r="C39" s="51" t="s">
        <v>99</v>
      </c>
      <c r="D39" s="408" t="s">
        <v>282</v>
      </c>
      <c r="E39" s="408"/>
      <c r="F39" s="408"/>
      <c r="G39" s="408"/>
      <c r="H39" s="408"/>
      <c r="I39" s="408"/>
      <c r="J39" s="408"/>
      <c r="K39" s="408"/>
      <c r="L39" s="408"/>
      <c r="M39" s="408"/>
      <c r="N39" s="409"/>
      <c r="O39" s="393" t="s">
        <v>9</v>
      </c>
      <c r="P39" s="393"/>
      <c r="Q39" s="393"/>
      <c r="R39" s="393"/>
      <c r="S39" s="393"/>
      <c r="T39" s="487"/>
      <c r="U39" s="428" t="s">
        <v>10</v>
      </c>
      <c r="V39" s="415"/>
      <c r="W39" s="415"/>
      <c r="X39" s="415"/>
      <c r="Y39" s="486"/>
      <c r="Z39" s="180"/>
      <c r="AA39" s="180"/>
      <c r="AB39" s="180"/>
      <c r="AC39" s="8"/>
      <c r="AD39" s="8"/>
      <c r="AE39" s="8"/>
      <c r="AF39" s="8"/>
      <c r="AG39" s="8"/>
      <c r="AH39" s="8"/>
      <c r="AI39" s="8"/>
      <c r="AJ39" s="8"/>
      <c r="AK39" s="8"/>
      <c r="AL39" s="8"/>
      <c r="AM39" s="8"/>
      <c r="AN39" s="8"/>
      <c r="AO39" s="8"/>
      <c r="AP39" s="8"/>
      <c r="AQ39" s="8"/>
    </row>
    <row r="40" spans="2:43" s="2" customFormat="1" ht="18.75" customHeight="1">
      <c r="C40" s="26" t="s">
        <v>281</v>
      </c>
      <c r="D40" s="488" t="s">
        <v>319</v>
      </c>
      <c r="E40" s="391"/>
      <c r="F40" s="391"/>
      <c r="G40" s="391"/>
      <c r="H40" s="391"/>
      <c r="I40" s="391"/>
      <c r="J40" s="391"/>
      <c r="K40" s="391"/>
      <c r="L40" s="391"/>
      <c r="M40" s="391"/>
      <c r="N40" s="392"/>
      <c r="O40" s="393" t="s">
        <v>9</v>
      </c>
      <c r="P40" s="393"/>
      <c r="Q40" s="393"/>
      <c r="R40" s="393"/>
      <c r="S40" s="393"/>
      <c r="T40" s="394"/>
      <c r="U40" s="428" t="s">
        <v>10</v>
      </c>
      <c r="V40" s="415"/>
      <c r="W40" s="415"/>
      <c r="X40" s="415"/>
      <c r="Y40" s="486"/>
      <c r="Z40" s="180"/>
      <c r="AA40" s="180"/>
      <c r="AB40" s="180"/>
      <c r="AC40" s="8"/>
      <c r="AD40" s="8"/>
      <c r="AE40" s="8"/>
      <c r="AF40" s="8"/>
      <c r="AG40" s="8"/>
      <c r="AH40" s="8"/>
      <c r="AI40" s="8"/>
      <c r="AJ40" s="182"/>
      <c r="AK40" s="182"/>
      <c r="AL40" s="183"/>
      <c r="AM40" s="183"/>
      <c r="AN40" s="27"/>
      <c r="AO40" s="8"/>
      <c r="AP40" s="8"/>
      <c r="AQ40" s="8"/>
    </row>
    <row r="41" spans="2:43" s="2" customFormat="1" ht="12.75" customHeight="1">
      <c r="T41" s="8"/>
      <c r="U41" s="8"/>
      <c r="V41" s="8"/>
      <c r="W41" s="8"/>
      <c r="X41" s="8"/>
      <c r="Y41" s="8"/>
      <c r="Z41" s="8"/>
      <c r="AA41" s="8"/>
      <c r="AB41" s="8"/>
      <c r="AC41" s="8"/>
      <c r="AD41" s="8"/>
      <c r="AE41" s="8"/>
      <c r="AF41" s="8"/>
      <c r="AG41" s="8"/>
      <c r="AH41" s="8"/>
      <c r="AI41" s="8"/>
      <c r="AJ41" s="182"/>
      <c r="AK41" s="182"/>
      <c r="AL41" s="183"/>
      <c r="AM41" s="183"/>
      <c r="AN41" s="27"/>
      <c r="AO41" s="8"/>
      <c r="AP41" s="8"/>
      <c r="AQ41" s="8"/>
    </row>
    <row r="42" spans="2:43" s="2" customFormat="1" ht="18.75" customHeight="1">
      <c r="B42" s="2" t="s">
        <v>93</v>
      </c>
    </row>
    <row r="43" spans="2:43" s="2" customFormat="1" ht="18.75" customHeight="1">
      <c r="B43" s="23"/>
      <c r="C43" s="423" t="s">
        <v>16</v>
      </c>
      <c r="D43" s="433"/>
      <c r="E43" s="433"/>
      <c r="F43" s="433"/>
      <c r="G43" s="434"/>
      <c r="H43" s="399">
        <v>1</v>
      </c>
      <c r="I43" s="400"/>
      <c r="J43" s="410"/>
      <c r="K43" s="399">
        <v>2</v>
      </c>
      <c r="L43" s="400"/>
      <c r="M43" s="410"/>
      <c r="N43" s="399">
        <v>3</v>
      </c>
      <c r="O43" s="400"/>
      <c r="P43" s="410"/>
      <c r="Q43" s="399">
        <v>4</v>
      </c>
      <c r="R43" s="400"/>
      <c r="S43" s="410"/>
      <c r="T43" s="399">
        <v>5</v>
      </c>
      <c r="U43" s="400"/>
      <c r="V43" s="410"/>
      <c r="W43" s="399">
        <v>6</v>
      </c>
      <c r="X43" s="400"/>
      <c r="Y43" s="410"/>
      <c r="Z43" s="399" t="s">
        <v>19</v>
      </c>
      <c r="AA43" s="400"/>
      <c r="AB43" s="410"/>
      <c r="AC43" s="5"/>
      <c r="AD43" s="6"/>
      <c r="AE43" s="6"/>
    </row>
    <row r="44" spans="2:43" s="2" customFormat="1" ht="18.75" customHeight="1">
      <c r="B44" s="24"/>
      <c r="C44" s="435"/>
      <c r="D44" s="436"/>
      <c r="E44" s="436"/>
      <c r="F44" s="436"/>
      <c r="G44" s="437"/>
      <c r="H44" s="20"/>
      <c r="I44" s="18"/>
      <c r="J44" s="59" t="s">
        <v>16</v>
      </c>
      <c r="K44" s="20"/>
      <c r="L44" s="18"/>
      <c r="M44" s="59" t="s">
        <v>16</v>
      </c>
      <c r="N44" s="20"/>
      <c r="O44" s="18"/>
      <c r="P44" s="59" t="s">
        <v>16</v>
      </c>
      <c r="Q44" s="20"/>
      <c r="R44" s="18"/>
      <c r="S44" s="59" t="s">
        <v>16</v>
      </c>
      <c r="T44" s="20"/>
      <c r="U44" s="18"/>
      <c r="V44" s="59" t="s">
        <v>16</v>
      </c>
      <c r="W44" s="20"/>
      <c r="X44" s="18"/>
      <c r="Y44" s="59" t="s">
        <v>16</v>
      </c>
      <c r="Z44" s="430"/>
      <c r="AA44" s="431"/>
      <c r="AB44" s="432"/>
      <c r="AC44" s="5"/>
      <c r="AD44" s="6"/>
      <c r="AE44" s="6"/>
    </row>
    <row r="45" spans="2:43" s="2" customFormat="1" ht="18.75" customHeight="1">
      <c r="B45" s="23"/>
      <c r="C45" s="20" t="s">
        <v>22</v>
      </c>
      <c r="D45" s="18"/>
      <c r="E45" s="18"/>
      <c r="F45" s="18"/>
      <c r="G45" s="19"/>
      <c r="H45" s="399"/>
      <c r="I45" s="400"/>
      <c r="J45" s="19" t="s">
        <v>17</v>
      </c>
      <c r="K45" s="399"/>
      <c r="L45" s="400"/>
      <c r="M45" s="19" t="s">
        <v>17</v>
      </c>
      <c r="N45" s="399"/>
      <c r="O45" s="400"/>
      <c r="P45" s="19" t="s">
        <v>17</v>
      </c>
      <c r="Q45" s="399"/>
      <c r="R45" s="400"/>
      <c r="S45" s="19" t="s">
        <v>17</v>
      </c>
      <c r="T45" s="399"/>
      <c r="U45" s="400"/>
      <c r="V45" s="19" t="s">
        <v>17</v>
      </c>
      <c r="W45" s="399"/>
      <c r="X45" s="400"/>
      <c r="Y45" s="19" t="s">
        <v>17</v>
      </c>
      <c r="Z45" s="399">
        <f>H45+K45+N45+Q45+T45+W45</f>
        <v>0</v>
      </c>
      <c r="AA45" s="400"/>
      <c r="AB45" s="19" t="s">
        <v>17</v>
      </c>
      <c r="AC45" s="5"/>
      <c r="AD45" s="6"/>
      <c r="AE45" s="6"/>
    </row>
    <row r="46" spans="2:43" s="2" customFormat="1" ht="18.75" customHeight="1">
      <c r="B46" s="13"/>
      <c r="AB46" s="13"/>
      <c r="AE46" s="13"/>
    </row>
    <row r="47" spans="2:43" s="2" customFormat="1" ht="18.75" customHeight="1"/>
    <row r="48" spans="2:43" s="2" customFormat="1" ht="18.75" customHeight="1"/>
    <row r="49" s="2" customFormat="1" ht="18.75" customHeight="1"/>
    <row r="50" s="2" customFormat="1" ht="18.75" customHeight="1"/>
    <row r="51" s="2" customFormat="1" ht="18.75" customHeight="1"/>
    <row r="52" s="2" customFormat="1" ht="18.75" customHeight="1"/>
    <row r="53" s="2" customFormat="1" ht="18.75" customHeight="1"/>
    <row r="54" s="2" customFormat="1" ht="18.75" customHeight="1"/>
    <row r="55" s="2" customFormat="1" ht="18.75" customHeight="1"/>
    <row r="56" s="2" customFormat="1" ht="18.75" customHeight="1"/>
    <row r="57" s="2" customFormat="1" ht="18.75" customHeight="1"/>
    <row r="58" s="2" customFormat="1" ht="18.75" customHeight="1"/>
    <row r="59" s="2" customFormat="1" ht="18.75" customHeight="1"/>
    <row r="60" s="2" customFormat="1" ht="18.75" customHeight="1"/>
    <row r="61" s="2" customFormat="1" ht="18.75" customHeight="1"/>
    <row r="62" s="2" customFormat="1" ht="18.75" customHeight="1"/>
    <row r="63" s="2" customFormat="1" ht="18.75" customHeight="1"/>
    <row r="64"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row r="87" s="2" customFormat="1" ht="18.75" customHeight="1"/>
    <row r="88" s="2" customFormat="1" ht="18.75" customHeight="1"/>
  </sheetData>
  <mergeCells count="89">
    <mergeCell ref="C9:D9"/>
    <mergeCell ref="E9:AB9"/>
    <mergeCell ref="C22:F22"/>
    <mergeCell ref="G22:AA22"/>
    <mergeCell ref="C23:F23"/>
    <mergeCell ref="G23:M23"/>
    <mergeCell ref="C10:D10"/>
    <mergeCell ref="C11:D11"/>
    <mergeCell ref="E11:AB11"/>
    <mergeCell ref="N23:S23"/>
    <mergeCell ref="T23:Y23"/>
    <mergeCell ref="C12:D12"/>
    <mergeCell ref="E12:AB12"/>
    <mergeCell ref="C13:D13"/>
    <mergeCell ref="E13:AB13"/>
    <mergeCell ref="C8:D8"/>
    <mergeCell ref="E8:AB8"/>
    <mergeCell ref="L2:M2"/>
    <mergeCell ref="C6:D6"/>
    <mergeCell ref="E6:AB6"/>
    <mergeCell ref="C7:D7"/>
    <mergeCell ref="E7:AB7"/>
    <mergeCell ref="I28:N28"/>
    <mergeCell ref="C24:F25"/>
    <mergeCell ref="G24:AA24"/>
    <mergeCell ref="G25:AA25"/>
    <mergeCell ref="C26:H26"/>
    <mergeCell ref="I26:O26"/>
    <mergeCell ref="P26:Q26"/>
    <mergeCell ref="R26:X26"/>
    <mergeCell ref="W29:AB29"/>
    <mergeCell ref="O30:T30"/>
    <mergeCell ref="U30:V30"/>
    <mergeCell ref="W30:AB30"/>
    <mergeCell ref="E10:AB10"/>
    <mergeCell ref="D29:H30"/>
    <mergeCell ref="I29:N29"/>
    <mergeCell ref="I30:N30"/>
    <mergeCell ref="O29:T29"/>
    <mergeCell ref="U29:V29"/>
    <mergeCell ref="O27:T27"/>
    <mergeCell ref="U27:V27"/>
    <mergeCell ref="W27:AB27"/>
    <mergeCell ref="O28:T28"/>
    <mergeCell ref="U28:V28"/>
    <mergeCell ref="W28:AB28"/>
    <mergeCell ref="T43:V43"/>
    <mergeCell ref="W43:Y43"/>
    <mergeCell ref="Z43:AB43"/>
    <mergeCell ref="Z44:AB44"/>
    <mergeCell ref="D38:N38"/>
    <mergeCell ref="D39:N39"/>
    <mergeCell ref="O39:T39"/>
    <mergeCell ref="U39:Y39"/>
    <mergeCell ref="C43:G44"/>
    <mergeCell ref="H43:J43"/>
    <mergeCell ref="K43:M43"/>
    <mergeCell ref="N43:P43"/>
    <mergeCell ref="Q43:S43"/>
    <mergeCell ref="W45:X45"/>
    <mergeCell ref="Z45:AA45"/>
    <mergeCell ref="H45:I45"/>
    <mergeCell ref="K45:L45"/>
    <mergeCell ref="N45:O45"/>
    <mergeCell ref="Q45:R45"/>
    <mergeCell ref="T45:U45"/>
    <mergeCell ref="O31:T31"/>
    <mergeCell ref="U31:V31"/>
    <mergeCell ref="W31:AB31"/>
    <mergeCell ref="C33:H34"/>
    <mergeCell ref="I33:J34"/>
    <mergeCell ref="K33:N34"/>
    <mergeCell ref="O33:R34"/>
    <mergeCell ref="S33:X34"/>
    <mergeCell ref="D31:H31"/>
    <mergeCell ref="I31:N31"/>
    <mergeCell ref="D32:H32"/>
    <mergeCell ref="I32:N32"/>
    <mergeCell ref="O32:AA32"/>
    <mergeCell ref="C27:C32"/>
    <mergeCell ref="D27:H28"/>
    <mergeCell ref="I27:N27"/>
    <mergeCell ref="U38:Y38"/>
    <mergeCell ref="U40:Y40"/>
    <mergeCell ref="D37:N37"/>
    <mergeCell ref="O37:T37"/>
    <mergeCell ref="O38:T38"/>
    <mergeCell ref="O40:T40"/>
    <mergeCell ref="D40:N40"/>
  </mergeCells>
  <phoneticPr fontId="3"/>
  <printOptions horizontalCentered="1"/>
  <pageMargins left="0.39370078740157483" right="0.39370078740157483" top="0.59055118110236227" bottom="0.59055118110236227" header="0.51181102362204722" footer="0.51181102362204722"/>
  <pageSetup paperSize="9" scale="90" orientation="portrait" r:id="rId1"/>
  <headerFooter alignWithMargins="0"/>
  <rowBreaks count="1" manualBreakCount="1">
    <brk id="46" max="3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view="pageBreakPreview" zoomScaleNormal="100" zoomScaleSheetLayoutView="100" workbookViewId="0">
      <selection sqref="A1:P1"/>
    </sheetView>
  </sheetViews>
  <sheetFormatPr defaultRowHeight="13.2"/>
  <cols>
    <col min="1" max="1" width="4.6640625" style="2" customWidth="1"/>
    <col min="2" max="2" width="7.109375" style="2" customWidth="1"/>
    <col min="3" max="14" width="5.6640625" style="2" customWidth="1"/>
    <col min="15" max="15" width="4.33203125" style="2" customWidth="1"/>
    <col min="16" max="16" width="4.6640625" style="2" customWidth="1"/>
    <col min="17" max="33" width="5.6640625" style="2" customWidth="1"/>
    <col min="34" max="256" width="9" style="2"/>
    <col min="257" max="257" width="4.6640625" style="2" customWidth="1"/>
    <col min="258" max="270" width="5.6640625" style="2" customWidth="1"/>
    <col min="271" max="271" width="4.33203125" style="2" customWidth="1"/>
    <col min="272" max="272" width="4.6640625" style="2" customWidth="1"/>
    <col min="273" max="289" width="5.6640625" style="2" customWidth="1"/>
    <col min="290" max="512" width="9" style="2"/>
    <col min="513" max="513" width="4.6640625" style="2" customWidth="1"/>
    <col min="514" max="526" width="5.6640625" style="2" customWidth="1"/>
    <col min="527" max="527" width="4.33203125" style="2" customWidth="1"/>
    <col min="528" max="528" width="4.6640625" style="2" customWidth="1"/>
    <col min="529" max="545" width="5.6640625" style="2" customWidth="1"/>
    <col min="546" max="768" width="9" style="2"/>
    <col min="769" max="769" width="4.6640625" style="2" customWidth="1"/>
    <col min="770" max="782" width="5.6640625" style="2" customWidth="1"/>
    <col min="783" max="783" width="4.33203125" style="2" customWidth="1"/>
    <col min="784" max="784" width="4.6640625" style="2" customWidth="1"/>
    <col min="785" max="801" width="5.6640625" style="2" customWidth="1"/>
    <col min="802" max="1024" width="9" style="2"/>
    <col min="1025" max="1025" width="4.6640625" style="2" customWidth="1"/>
    <col min="1026" max="1038" width="5.6640625" style="2" customWidth="1"/>
    <col min="1039" max="1039" width="4.33203125" style="2" customWidth="1"/>
    <col min="1040" max="1040" width="4.6640625" style="2" customWidth="1"/>
    <col min="1041" max="1057" width="5.6640625" style="2" customWidth="1"/>
    <col min="1058" max="1280" width="9" style="2"/>
    <col min="1281" max="1281" width="4.6640625" style="2" customWidth="1"/>
    <col min="1282" max="1294" width="5.6640625" style="2" customWidth="1"/>
    <col min="1295" max="1295" width="4.33203125" style="2" customWidth="1"/>
    <col min="1296" max="1296" width="4.6640625" style="2" customWidth="1"/>
    <col min="1297" max="1313" width="5.6640625" style="2" customWidth="1"/>
    <col min="1314" max="1536" width="9" style="2"/>
    <col min="1537" max="1537" width="4.6640625" style="2" customWidth="1"/>
    <col min="1538" max="1550" width="5.6640625" style="2" customWidth="1"/>
    <col min="1551" max="1551" width="4.33203125" style="2" customWidth="1"/>
    <col min="1552" max="1552" width="4.6640625" style="2" customWidth="1"/>
    <col min="1553" max="1569" width="5.6640625" style="2" customWidth="1"/>
    <col min="1570" max="1792" width="9" style="2"/>
    <col min="1793" max="1793" width="4.6640625" style="2" customWidth="1"/>
    <col min="1794" max="1806" width="5.6640625" style="2" customWidth="1"/>
    <col min="1807" max="1807" width="4.33203125" style="2" customWidth="1"/>
    <col min="1808" max="1808" width="4.6640625" style="2" customWidth="1"/>
    <col min="1809" max="1825" width="5.6640625" style="2" customWidth="1"/>
    <col min="1826" max="2048" width="9" style="2"/>
    <col min="2049" max="2049" width="4.6640625" style="2" customWidth="1"/>
    <col min="2050" max="2062" width="5.6640625" style="2" customWidth="1"/>
    <col min="2063" max="2063" width="4.33203125" style="2" customWidth="1"/>
    <col min="2064" max="2064" width="4.6640625" style="2" customWidth="1"/>
    <col min="2065" max="2081" width="5.6640625" style="2" customWidth="1"/>
    <col min="2082" max="2304" width="9" style="2"/>
    <col min="2305" max="2305" width="4.6640625" style="2" customWidth="1"/>
    <col min="2306" max="2318" width="5.6640625" style="2" customWidth="1"/>
    <col min="2319" max="2319" width="4.33203125" style="2" customWidth="1"/>
    <col min="2320" max="2320" width="4.6640625" style="2" customWidth="1"/>
    <col min="2321" max="2337" width="5.6640625" style="2" customWidth="1"/>
    <col min="2338" max="2560" width="9" style="2"/>
    <col min="2561" max="2561" width="4.6640625" style="2" customWidth="1"/>
    <col min="2562" max="2574" width="5.6640625" style="2" customWidth="1"/>
    <col min="2575" max="2575" width="4.33203125" style="2" customWidth="1"/>
    <col min="2576" max="2576" width="4.6640625" style="2" customWidth="1"/>
    <col min="2577" max="2593" width="5.6640625" style="2" customWidth="1"/>
    <col min="2594" max="2816" width="9" style="2"/>
    <col min="2817" max="2817" width="4.6640625" style="2" customWidth="1"/>
    <col min="2818" max="2830" width="5.6640625" style="2" customWidth="1"/>
    <col min="2831" max="2831" width="4.33203125" style="2" customWidth="1"/>
    <col min="2832" max="2832" width="4.6640625" style="2" customWidth="1"/>
    <col min="2833" max="2849" width="5.6640625" style="2" customWidth="1"/>
    <col min="2850" max="3072" width="9" style="2"/>
    <col min="3073" max="3073" width="4.6640625" style="2" customWidth="1"/>
    <col min="3074" max="3086" width="5.6640625" style="2" customWidth="1"/>
    <col min="3087" max="3087" width="4.33203125" style="2" customWidth="1"/>
    <col min="3088" max="3088" width="4.6640625" style="2" customWidth="1"/>
    <col min="3089" max="3105" width="5.6640625" style="2" customWidth="1"/>
    <col min="3106" max="3328" width="9" style="2"/>
    <col min="3329" max="3329" width="4.6640625" style="2" customWidth="1"/>
    <col min="3330" max="3342" width="5.6640625" style="2" customWidth="1"/>
    <col min="3343" max="3343" width="4.33203125" style="2" customWidth="1"/>
    <col min="3344" max="3344" width="4.6640625" style="2" customWidth="1"/>
    <col min="3345" max="3361" width="5.6640625" style="2" customWidth="1"/>
    <col min="3362" max="3584" width="9" style="2"/>
    <col min="3585" max="3585" width="4.6640625" style="2" customWidth="1"/>
    <col min="3586" max="3598" width="5.6640625" style="2" customWidth="1"/>
    <col min="3599" max="3599" width="4.33203125" style="2" customWidth="1"/>
    <col min="3600" max="3600" width="4.6640625" style="2" customWidth="1"/>
    <col min="3601" max="3617" width="5.6640625" style="2" customWidth="1"/>
    <col min="3618" max="3840" width="9" style="2"/>
    <col min="3841" max="3841" width="4.6640625" style="2" customWidth="1"/>
    <col min="3842" max="3854" width="5.6640625" style="2" customWidth="1"/>
    <col min="3855" max="3855" width="4.33203125" style="2" customWidth="1"/>
    <col min="3856" max="3856" width="4.6640625" style="2" customWidth="1"/>
    <col min="3857" max="3873" width="5.6640625" style="2" customWidth="1"/>
    <col min="3874" max="4096" width="9" style="2"/>
    <col min="4097" max="4097" width="4.6640625" style="2" customWidth="1"/>
    <col min="4098" max="4110" width="5.6640625" style="2" customWidth="1"/>
    <col min="4111" max="4111" width="4.33203125" style="2" customWidth="1"/>
    <col min="4112" max="4112" width="4.6640625" style="2" customWidth="1"/>
    <col min="4113" max="4129" width="5.6640625" style="2" customWidth="1"/>
    <col min="4130" max="4352" width="9" style="2"/>
    <col min="4353" max="4353" width="4.6640625" style="2" customWidth="1"/>
    <col min="4354" max="4366" width="5.6640625" style="2" customWidth="1"/>
    <col min="4367" max="4367" width="4.33203125" style="2" customWidth="1"/>
    <col min="4368" max="4368" width="4.6640625" style="2" customWidth="1"/>
    <col min="4369" max="4385" width="5.6640625" style="2" customWidth="1"/>
    <col min="4386" max="4608" width="9" style="2"/>
    <col min="4609" max="4609" width="4.6640625" style="2" customWidth="1"/>
    <col min="4610" max="4622" width="5.6640625" style="2" customWidth="1"/>
    <col min="4623" max="4623" width="4.33203125" style="2" customWidth="1"/>
    <col min="4624" max="4624" width="4.6640625" style="2" customWidth="1"/>
    <col min="4625" max="4641" width="5.6640625" style="2" customWidth="1"/>
    <col min="4642" max="4864" width="9" style="2"/>
    <col min="4865" max="4865" width="4.6640625" style="2" customWidth="1"/>
    <col min="4866" max="4878" width="5.6640625" style="2" customWidth="1"/>
    <col min="4879" max="4879" width="4.33203125" style="2" customWidth="1"/>
    <col min="4880" max="4880" width="4.6640625" style="2" customWidth="1"/>
    <col min="4881" max="4897" width="5.6640625" style="2" customWidth="1"/>
    <col min="4898" max="5120" width="9" style="2"/>
    <col min="5121" max="5121" width="4.6640625" style="2" customWidth="1"/>
    <col min="5122" max="5134" width="5.6640625" style="2" customWidth="1"/>
    <col min="5135" max="5135" width="4.33203125" style="2" customWidth="1"/>
    <col min="5136" max="5136" width="4.6640625" style="2" customWidth="1"/>
    <col min="5137" max="5153" width="5.6640625" style="2" customWidth="1"/>
    <col min="5154" max="5376" width="9" style="2"/>
    <col min="5377" max="5377" width="4.6640625" style="2" customWidth="1"/>
    <col min="5378" max="5390" width="5.6640625" style="2" customWidth="1"/>
    <col min="5391" max="5391" width="4.33203125" style="2" customWidth="1"/>
    <col min="5392" max="5392" width="4.6640625" style="2" customWidth="1"/>
    <col min="5393" max="5409" width="5.6640625" style="2" customWidth="1"/>
    <col min="5410" max="5632" width="9" style="2"/>
    <col min="5633" max="5633" width="4.6640625" style="2" customWidth="1"/>
    <col min="5634" max="5646" width="5.6640625" style="2" customWidth="1"/>
    <col min="5647" max="5647" width="4.33203125" style="2" customWidth="1"/>
    <col min="5648" max="5648" width="4.6640625" style="2" customWidth="1"/>
    <col min="5649" max="5665" width="5.6640625" style="2" customWidth="1"/>
    <col min="5666" max="5888" width="9" style="2"/>
    <col min="5889" max="5889" width="4.6640625" style="2" customWidth="1"/>
    <col min="5890" max="5902" width="5.6640625" style="2" customWidth="1"/>
    <col min="5903" max="5903" width="4.33203125" style="2" customWidth="1"/>
    <col min="5904" max="5904" width="4.6640625" style="2" customWidth="1"/>
    <col min="5905" max="5921" width="5.6640625" style="2" customWidth="1"/>
    <col min="5922" max="6144" width="9" style="2"/>
    <col min="6145" max="6145" width="4.6640625" style="2" customWidth="1"/>
    <col min="6146" max="6158" width="5.6640625" style="2" customWidth="1"/>
    <col min="6159" max="6159" width="4.33203125" style="2" customWidth="1"/>
    <col min="6160" max="6160" width="4.6640625" style="2" customWidth="1"/>
    <col min="6161" max="6177" width="5.6640625" style="2" customWidth="1"/>
    <col min="6178" max="6400" width="9" style="2"/>
    <col min="6401" max="6401" width="4.6640625" style="2" customWidth="1"/>
    <col min="6402" max="6414" width="5.6640625" style="2" customWidth="1"/>
    <col min="6415" max="6415" width="4.33203125" style="2" customWidth="1"/>
    <col min="6416" max="6416" width="4.6640625" style="2" customWidth="1"/>
    <col min="6417" max="6433" width="5.6640625" style="2" customWidth="1"/>
    <col min="6434" max="6656" width="9" style="2"/>
    <col min="6657" max="6657" width="4.6640625" style="2" customWidth="1"/>
    <col min="6658" max="6670" width="5.6640625" style="2" customWidth="1"/>
    <col min="6671" max="6671" width="4.33203125" style="2" customWidth="1"/>
    <col min="6672" max="6672" width="4.6640625" style="2" customWidth="1"/>
    <col min="6673" max="6689" width="5.6640625" style="2" customWidth="1"/>
    <col min="6690" max="6912" width="9" style="2"/>
    <col min="6913" max="6913" width="4.6640625" style="2" customWidth="1"/>
    <col min="6914" max="6926" width="5.6640625" style="2" customWidth="1"/>
    <col min="6927" max="6927" width="4.33203125" style="2" customWidth="1"/>
    <col min="6928" max="6928" width="4.6640625" style="2" customWidth="1"/>
    <col min="6929" max="6945" width="5.6640625" style="2" customWidth="1"/>
    <col min="6946" max="7168" width="9" style="2"/>
    <col min="7169" max="7169" width="4.6640625" style="2" customWidth="1"/>
    <col min="7170" max="7182" width="5.6640625" style="2" customWidth="1"/>
    <col min="7183" max="7183" width="4.33203125" style="2" customWidth="1"/>
    <col min="7184" max="7184" width="4.6640625" style="2" customWidth="1"/>
    <col min="7185" max="7201" width="5.6640625" style="2" customWidth="1"/>
    <col min="7202" max="7424" width="9" style="2"/>
    <col min="7425" max="7425" width="4.6640625" style="2" customWidth="1"/>
    <col min="7426" max="7438" width="5.6640625" style="2" customWidth="1"/>
    <col min="7439" max="7439" width="4.33203125" style="2" customWidth="1"/>
    <col min="7440" max="7440" width="4.6640625" style="2" customWidth="1"/>
    <col min="7441" max="7457" width="5.6640625" style="2" customWidth="1"/>
    <col min="7458" max="7680" width="9" style="2"/>
    <col min="7681" max="7681" width="4.6640625" style="2" customWidth="1"/>
    <col min="7682" max="7694" width="5.6640625" style="2" customWidth="1"/>
    <col min="7695" max="7695" width="4.33203125" style="2" customWidth="1"/>
    <col min="7696" max="7696" width="4.6640625" style="2" customWidth="1"/>
    <col min="7697" max="7713" width="5.6640625" style="2" customWidth="1"/>
    <col min="7714" max="7936" width="9" style="2"/>
    <col min="7937" max="7937" width="4.6640625" style="2" customWidth="1"/>
    <col min="7938" max="7950" width="5.6640625" style="2" customWidth="1"/>
    <col min="7951" max="7951" width="4.33203125" style="2" customWidth="1"/>
    <col min="7952" max="7952" width="4.6640625" style="2" customWidth="1"/>
    <col min="7953" max="7969" width="5.6640625" style="2" customWidth="1"/>
    <col min="7970" max="8192" width="9" style="2"/>
    <col min="8193" max="8193" width="4.6640625" style="2" customWidth="1"/>
    <col min="8194" max="8206" width="5.6640625" style="2" customWidth="1"/>
    <col min="8207" max="8207" width="4.33203125" style="2" customWidth="1"/>
    <col min="8208" max="8208" width="4.6640625" style="2" customWidth="1"/>
    <col min="8209" max="8225" width="5.6640625" style="2" customWidth="1"/>
    <col min="8226" max="8448" width="9" style="2"/>
    <col min="8449" max="8449" width="4.6640625" style="2" customWidth="1"/>
    <col min="8450" max="8462" width="5.6640625" style="2" customWidth="1"/>
    <col min="8463" max="8463" width="4.33203125" style="2" customWidth="1"/>
    <col min="8464" max="8464" width="4.6640625" style="2" customWidth="1"/>
    <col min="8465" max="8481" width="5.6640625" style="2" customWidth="1"/>
    <col min="8482" max="8704" width="9" style="2"/>
    <col min="8705" max="8705" width="4.6640625" style="2" customWidth="1"/>
    <col min="8706" max="8718" width="5.6640625" style="2" customWidth="1"/>
    <col min="8719" max="8719" width="4.33203125" style="2" customWidth="1"/>
    <col min="8720" max="8720" width="4.6640625" style="2" customWidth="1"/>
    <col min="8721" max="8737" width="5.6640625" style="2" customWidth="1"/>
    <col min="8738" max="8960" width="9" style="2"/>
    <col min="8961" max="8961" width="4.6640625" style="2" customWidth="1"/>
    <col min="8962" max="8974" width="5.6640625" style="2" customWidth="1"/>
    <col min="8975" max="8975" width="4.33203125" style="2" customWidth="1"/>
    <col min="8976" max="8976" width="4.6640625" style="2" customWidth="1"/>
    <col min="8977" max="8993" width="5.6640625" style="2" customWidth="1"/>
    <col min="8994" max="9216" width="9" style="2"/>
    <col min="9217" max="9217" width="4.6640625" style="2" customWidth="1"/>
    <col min="9218" max="9230" width="5.6640625" style="2" customWidth="1"/>
    <col min="9231" max="9231" width="4.33203125" style="2" customWidth="1"/>
    <col min="9232" max="9232" width="4.6640625" style="2" customWidth="1"/>
    <col min="9233" max="9249" width="5.6640625" style="2" customWidth="1"/>
    <col min="9250" max="9472" width="9" style="2"/>
    <col min="9473" max="9473" width="4.6640625" style="2" customWidth="1"/>
    <col min="9474" max="9486" width="5.6640625" style="2" customWidth="1"/>
    <col min="9487" max="9487" width="4.33203125" style="2" customWidth="1"/>
    <col min="9488" max="9488" width="4.6640625" style="2" customWidth="1"/>
    <col min="9489" max="9505" width="5.6640625" style="2" customWidth="1"/>
    <col min="9506" max="9728" width="9" style="2"/>
    <col min="9729" max="9729" width="4.6640625" style="2" customWidth="1"/>
    <col min="9730" max="9742" width="5.6640625" style="2" customWidth="1"/>
    <col min="9743" max="9743" width="4.33203125" style="2" customWidth="1"/>
    <col min="9744" max="9744" width="4.6640625" style="2" customWidth="1"/>
    <col min="9745" max="9761" width="5.6640625" style="2" customWidth="1"/>
    <col min="9762" max="9984" width="9" style="2"/>
    <col min="9985" max="9985" width="4.6640625" style="2" customWidth="1"/>
    <col min="9986" max="9998" width="5.6640625" style="2" customWidth="1"/>
    <col min="9999" max="9999" width="4.33203125" style="2" customWidth="1"/>
    <col min="10000" max="10000" width="4.6640625" style="2" customWidth="1"/>
    <col min="10001" max="10017" width="5.6640625" style="2" customWidth="1"/>
    <col min="10018" max="10240" width="9" style="2"/>
    <col min="10241" max="10241" width="4.6640625" style="2" customWidth="1"/>
    <col min="10242" max="10254" width="5.6640625" style="2" customWidth="1"/>
    <col min="10255" max="10255" width="4.33203125" style="2" customWidth="1"/>
    <col min="10256" max="10256" width="4.6640625" style="2" customWidth="1"/>
    <col min="10257" max="10273" width="5.6640625" style="2" customWidth="1"/>
    <col min="10274" max="10496" width="9" style="2"/>
    <col min="10497" max="10497" width="4.6640625" style="2" customWidth="1"/>
    <col min="10498" max="10510" width="5.6640625" style="2" customWidth="1"/>
    <col min="10511" max="10511" width="4.33203125" style="2" customWidth="1"/>
    <col min="10512" max="10512" width="4.6640625" style="2" customWidth="1"/>
    <col min="10513" max="10529" width="5.6640625" style="2" customWidth="1"/>
    <col min="10530" max="10752" width="9" style="2"/>
    <col min="10753" max="10753" width="4.6640625" style="2" customWidth="1"/>
    <col min="10754" max="10766" width="5.6640625" style="2" customWidth="1"/>
    <col min="10767" max="10767" width="4.33203125" style="2" customWidth="1"/>
    <col min="10768" max="10768" width="4.6640625" style="2" customWidth="1"/>
    <col min="10769" max="10785" width="5.6640625" style="2" customWidth="1"/>
    <col min="10786" max="11008" width="9" style="2"/>
    <col min="11009" max="11009" width="4.6640625" style="2" customWidth="1"/>
    <col min="11010" max="11022" width="5.6640625" style="2" customWidth="1"/>
    <col min="11023" max="11023" width="4.33203125" style="2" customWidth="1"/>
    <col min="11024" max="11024" width="4.6640625" style="2" customWidth="1"/>
    <col min="11025" max="11041" width="5.6640625" style="2" customWidth="1"/>
    <col min="11042" max="11264" width="9" style="2"/>
    <col min="11265" max="11265" width="4.6640625" style="2" customWidth="1"/>
    <col min="11266" max="11278" width="5.6640625" style="2" customWidth="1"/>
    <col min="11279" max="11279" width="4.33203125" style="2" customWidth="1"/>
    <col min="11280" max="11280" width="4.6640625" style="2" customWidth="1"/>
    <col min="11281" max="11297" width="5.6640625" style="2" customWidth="1"/>
    <col min="11298" max="11520" width="9" style="2"/>
    <col min="11521" max="11521" width="4.6640625" style="2" customWidth="1"/>
    <col min="11522" max="11534" width="5.6640625" style="2" customWidth="1"/>
    <col min="11535" max="11535" width="4.33203125" style="2" customWidth="1"/>
    <col min="11536" max="11536" width="4.6640625" style="2" customWidth="1"/>
    <col min="11537" max="11553" width="5.6640625" style="2" customWidth="1"/>
    <col min="11554" max="11776" width="9" style="2"/>
    <col min="11777" max="11777" width="4.6640625" style="2" customWidth="1"/>
    <col min="11778" max="11790" width="5.6640625" style="2" customWidth="1"/>
    <col min="11791" max="11791" width="4.33203125" style="2" customWidth="1"/>
    <col min="11792" max="11792" width="4.6640625" style="2" customWidth="1"/>
    <col min="11793" max="11809" width="5.6640625" style="2" customWidth="1"/>
    <col min="11810" max="12032" width="9" style="2"/>
    <col min="12033" max="12033" width="4.6640625" style="2" customWidth="1"/>
    <col min="12034" max="12046" width="5.6640625" style="2" customWidth="1"/>
    <col min="12047" max="12047" width="4.33203125" style="2" customWidth="1"/>
    <col min="12048" max="12048" width="4.6640625" style="2" customWidth="1"/>
    <col min="12049" max="12065" width="5.6640625" style="2" customWidth="1"/>
    <col min="12066" max="12288" width="9" style="2"/>
    <col min="12289" max="12289" width="4.6640625" style="2" customWidth="1"/>
    <col min="12290" max="12302" width="5.6640625" style="2" customWidth="1"/>
    <col min="12303" max="12303" width="4.33203125" style="2" customWidth="1"/>
    <col min="12304" max="12304" width="4.6640625" style="2" customWidth="1"/>
    <col min="12305" max="12321" width="5.6640625" style="2" customWidth="1"/>
    <col min="12322" max="12544" width="9" style="2"/>
    <col min="12545" max="12545" width="4.6640625" style="2" customWidth="1"/>
    <col min="12546" max="12558" width="5.6640625" style="2" customWidth="1"/>
    <col min="12559" max="12559" width="4.33203125" style="2" customWidth="1"/>
    <col min="12560" max="12560" width="4.6640625" style="2" customWidth="1"/>
    <col min="12561" max="12577" width="5.6640625" style="2" customWidth="1"/>
    <col min="12578" max="12800" width="9" style="2"/>
    <col min="12801" max="12801" width="4.6640625" style="2" customWidth="1"/>
    <col min="12802" max="12814" width="5.6640625" style="2" customWidth="1"/>
    <col min="12815" max="12815" width="4.33203125" style="2" customWidth="1"/>
    <col min="12816" max="12816" width="4.6640625" style="2" customWidth="1"/>
    <col min="12817" max="12833" width="5.6640625" style="2" customWidth="1"/>
    <col min="12834" max="13056" width="9" style="2"/>
    <col min="13057" max="13057" width="4.6640625" style="2" customWidth="1"/>
    <col min="13058" max="13070" width="5.6640625" style="2" customWidth="1"/>
    <col min="13071" max="13071" width="4.33203125" style="2" customWidth="1"/>
    <col min="13072" max="13072" width="4.6640625" style="2" customWidth="1"/>
    <col min="13073" max="13089" width="5.6640625" style="2" customWidth="1"/>
    <col min="13090" max="13312" width="9" style="2"/>
    <col min="13313" max="13313" width="4.6640625" style="2" customWidth="1"/>
    <col min="13314" max="13326" width="5.6640625" style="2" customWidth="1"/>
    <col min="13327" max="13327" width="4.33203125" style="2" customWidth="1"/>
    <col min="13328" max="13328" width="4.6640625" style="2" customWidth="1"/>
    <col min="13329" max="13345" width="5.6640625" style="2" customWidth="1"/>
    <col min="13346" max="13568" width="9" style="2"/>
    <col min="13569" max="13569" width="4.6640625" style="2" customWidth="1"/>
    <col min="13570" max="13582" width="5.6640625" style="2" customWidth="1"/>
    <col min="13583" max="13583" width="4.33203125" style="2" customWidth="1"/>
    <col min="13584" max="13584" width="4.6640625" style="2" customWidth="1"/>
    <col min="13585" max="13601" width="5.6640625" style="2" customWidth="1"/>
    <col min="13602" max="13824" width="9" style="2"/>
    <col min="13825" max="13825" width="4.6640625" style="2" customWidth="1"/>
    <col min="13826" max="13838" width="5.6640625" style="2" customWidth="1"/>
    <col min="13839" max="13839" width="4.33203125" style="2" customWidth="1"/>
    <col min="13840" max="13840" width="4.6640625" style="2" customWidth="1"/>
    <col min="13841" max="13857" width="5.6640625" style="2" customWidth="1"/>
    <col min="13858" max="14080" width="9" style="2"/>
    <col min="14081" max="14081" width="4.6640625" style="2" customWidth="1"/>
    <col min="14082" max="14094" width="5.6640625" style="2" customWidth="1"/>
    <col min="14095" max="14095" width="4.33203125" style="2" customWidth="1"/>
    <col min="14096" max="14096" width="4.6640625" style="2" customWidth="1"/>
    <col min="14097" max="14113" width="5.6640625" style="2" customWidth="1"/>
    <col min="14114" max="14336" width="9" style="2"/>
    <col min="14337" max="14337" width="4.6640625" style="2" customWidth="1"/>
    <col min="14338" max="14350" width="5.6640625" style="2" customWidth="1"/>
    <col min="14351" max="14351" width="4.33203125" style="2" customWidth="1"/>
    <col min="14352" max="14352" width="4.6640625" style="2" customWidth="1"/>
    <col min="14353" max="14369" width="5.6640625" style="2" customWidth="1"/>
    <col min="14370" max="14592" width="9" style="2"/>
    <col min="14593" max="14593" width="4.6640625" style="2" customWidth="1"/>
    <col min="14594" max="14606" width="5.6640625" style="2" customWidth="1"/>
    <col min="14607" max="14607" width="4.33203125" style="2" customWidth="1"/>
    <col min="14608" max="14608" width="4.6640625" style="2" customWidth="1"/>
    <col min="14609" max="14625" width="5.6640625" style="2" customWidth="1"/>
    <col min="14626" max="14848" width="9" style="2"/>
    <col min="14849" max="14849" width="4.6640625" style="2" customWidth="1"/>
    <col min="14850" max="14862" width="5.6640625" style="2" customWidth="1"/>
    <col min="14863" max="14863" width="4.33203125" style="2" customWidth="1"/>
    <col min="14864" max="14864" width="4.6640625" style="2" customWidth="1"/>
    <col min="14865" max="14881" width="5.6640625" style="2" customWidth="1"/>
    <col min="14882" max="15104" width="9" style="2"/>
    <col min="15105" max="15105" width="4.6640625" style="2" customWidth="1"/>
    <col min="15106" max="15118" width="5.6640625" style="2" customWidth="1"/>
    <col min="15119" max="15119" width="4.33203125" style="2" customWidth="1"/>
    <col min="15120" max="15120" width="4.6640625" style="2" customWidth="1"/>
    <col min="15121" max="15137" width="5.6640625" style="2" customWidth="1"/>
    <col min="15138" max="15360" width="9" style="2"/>
    <col min="15361" max="15361" width="4.6640625" style="2" customWidth="1"/>
    <col min="15362" max="15374" width="5.6640625" style="2" customWidth="1"/>
    <col min="15375" max="15375" width="4.33203125" style="2" customWidth="1"/>
    <col min="15376" max="15376" width="4.6640625" style="2" customWidth="1"/>
    <col min="15377" max="15393" width="5.6640625" style="2" customWidth="1"/>
    <col min="15394" max="15616" width="9" style="2"/>
    <col min="15617" max="15617" width="4.6640625" style="2" customWidth="1"/>
    <col min="15618" max="15630" width="5.6640625" style="2" customWidth="1"/>
    <col min="15631" max="15631" width="4.33203125" style="2" customWidth="1"/>
    <col min="15632" max="15632" width="4.6640625" style="2" customWidth="1"/>
    <col min="15633" max="15649" width="5.6640625" style="2" customWidth="1"/>
    <col min="15650" max="15872" width="9" style="2"/>
    <col min="15873" max="15873" width="4.6640625" style="2" customWidth="1"/>
    <col min="15874" max="15886" width="5.6640625" style="2" customWidth="1"/>
    <col min="15887" max="15887" width="4.33203125" style="2" customWidth="1"/>
    <col min="15888" max="15888" width="4.6640625" style="2" customWidth="1"/>
    <col min="15889" max="15905" width="5.6640625" style="2" customWidth="1"/>
    <col min="15906" max="16128" width="9" style="2"/>
    <col min="16129" max="16129" width="4.6640625" style="2" customWidth="1"/>
    <col min="16130" max="16142" width="5.6640625" style="2" customWidth="1"/>
    <col min="16143" max="16143" width="4.33203125" style="2" customWidth="1"/>
    <col min="16144" max="16144" width="4.6640625" style="2" customWidth="1"/>
    <col min="16145" max="16161" width="5.6640625" style="2" customWidth="1"/>
    <col min="16162" max="16384" width="9" style="2"/>
  </cols>
  <sheetData>
    <row r="1" spans="1:16" ht="30" customHeight="1">
      <c r="A1" s="489" t="s">
        <v>133</v>
      </c>
      <c r="B1" s="489"/>
      <c r="C1" s="489"/>
      <c r="D1" s="489"/>
      <c r="E1" s="489"/>
      <c r="F1" s="489"/>
      <c r="G1" s="489"/>
      <c r="H1" s="489"/>
      <c r="I1" s="489"/>
      <c r="J1" s="489"/>
      <c r="K1" s="489"/>
      <c r="L1" s="489"/>
      <c r="M1" s="489"/>
      <c r="N1" s="489"/>
      <c r="O1" s="489"/>
      <c r="P1" s="489"/>
    </row>
    <row r="2" spans="1:16" ht="30" customHeight="1">
      <c r="A2" s="413" t="s">
        <v>286</v>
      </c>
      <c r="B2" s="413"/>
      <c r="C2" s="413"/>
      <c r="D2" s="413"/>
      <c r="E2" s="413"/>
      <c r="F2" s="413"/>
      <c r="G2" s="413"/>
      <c r="H2" s="413"/>
      <c r="I2" s="413"/>
      <c r="J2" s="413"/>
      <c r="K2" s="413"/>
      <c r="L2" s="413"/>
      <c r="M2" s="413"/>
      <c r="N2" s="413"/>
      <c r="O2" s="413"/>
      <c r="P2" s="413"/>
    </row>
    <row r="3" spans="1:16" ht="20.25" customHeight="1"/>
    <row r="4" spans="1:16" ht="30" customHeight="1">
      <c r="B4" s="30" t="s">
        <v>35</v>
      </c>
      <c r="O4" s="13" t="s">
        <v>18</v>
      </c>
    </row>
    <row r="5" spans="1:16" ht="30" customHeight="1">
      <c r="B5" s="418" t="s">
        <v>36</v>
      </c>
      <c r="C5" s="418"/>
      <c r="D5" s="418"/>
      <c r="E5" s="418"/>
      <c r="F5" s="418" t="s">
        <v>37</v>
      </c>
      <c r="G5" s="418"/>
      <c r="H5" s="418"/>
      <c r="I5" s="418"/>
      <c r="J5" s="418" t="s">
        <v>38</v>
      </c>
      <c r="K5" s="418"/>
      <c r="L5" s="418"/>
      <c r="M5" s="418"/>
      <c r="N5" s="418"/>
      <c r="O5" s="418"/>
    </row>
    <row r="6" spans="1:16" ht="30" customHeight="1">
      <c r="B6" s="444" t="s">
        <v>39</v>
      </c>
      <c r="C6" s="441" t="s">
        <v>40</v>
      </c>
      <c r="D6" s="441"/>
      <c r="E6" s="441"/>
      <c r="F6" s="418"/>
      <c r="G6" s="418"/>
      <c r="H6" s="418"/>
      <c r="I6" s="418"/>
      <c r="J6" s="418"/>
      <c r="K6" s="418"/>
      <c r="L6" s="418"/>
      <c r="M6" s="418"/>
      <c r="N6" s="418"/>
      <c r="O6" s="418"/>
    </row>
    <row r="7" spans="1:16" ht="30" customHeight="1">
      <c r="B7" s="444"/>
      <c r="C7" s="441" t="s">
        <v>41</v>
      </c>
      <c r="D7" s="441"/>
      <c r="E7" s="441"/>
      <c r="F7" s="418"/>
      <c r="G7" s="418"/>
      <c r="H7" s="418"/>
      <c r="I7" s="418"/>
      <c r="J7" s="418"/>
      <c r="K7" s="418"/>
      <c r="L7" s="418"/>
      <c r="M7" s="418"/>
      <c r="N7" s="418"/>
      <c r="O7" s="418"/>
    </row>
    <row r="8" spans="1:16" ht="30" customHeight="1">
      <c r="B8" s="439" t="s">
        <v>42</v>
      </c>
      <c r="C8" s="441" t="s">
        <v>43</v>
      </c>
      <c r="D8" s="441"/>
      <c r="E8" s="441"/>
      <c r="F8" s="418"/>
      <c r="G8" s="418"/>
      <c r="H8" s="418"/>
      <c r="I8" s="418"/>
      <c r="J8" s="418"/>
      <c r="K8" s="418"/>
      <c r="L8" s="418"/>
      <c r="M8" s="418"/>
      <c r="N8" s="418"/>
      <c r="O8" s="418"/>
    </row>
    <row r="9" spans="1:16" ht="30.75" customHeight="1">
      <c r="B9" s="440"/>
      <c r="C9" s="442" t="s">
        <v>44</v>
      </c>
      <c r="D9" s="442"/>
      <c r="E9" s="442"/>
      <c r="F9" s="443"/>
      <c r="G9" s="443"/>
      <c r="H9" s="443"/>
      <c r="I9" s="443"/>
      <c r="J9" s="443"/>
      <c r="K9" s="443"/>
      <c r="L9" s="443"/>
      <c r="M9" s="443"/>
      <c r="N9" s="443"/>
      <c r="O9" s="443"/>
    </row>
    <row r="10" spans="1:16" ht="30" customHeight="1">
      <c r="B10" s="418" t="s">
        <v>33</v>
      </c>
      <c r="C10" s="418"/>
      <c r="D10" s="418"/>
      <c r="E10" s="418"/>
      <c r="F10" s="418"/>
      <c r="G10" s="418"/>
      <c r="H10" s="418"/>
      <c r="I10" s="418"/>
      <c r="J10" s="418"/>
      <c r="K10" s="418"/>
      <c r="L10" s="418"/>
      <c r="M10" s="418"/>
      <c r="N10" s="418"/>
      <c r="O10" s="418"/>
    </row>
    <row r="11" spans="1:16" ht="15" customHeight="1">
      <c r="J11" s="4"/>
      <c r="K11" s="4"/>
      <c r="L11" s="4"/>
      <c r="M11" s="4"/>
      <c r="N11" s="4"/>
      <c r="O11" s="4"/>
    </row>
    <row r="12" spans="1:16" ht="30" customHeight="1">
      <c r="B12" s="30" t="s">
        <v>45</v>
      </c>
      <c r="O12" s="13" t="s">
        <v>18</v>
      </c>
    </row>
    <row r="13" spans="1:16" ht="30" customHeight="1">
      <c r="B13" s="418" t="s">
        <v>36</v>
      </c>
      <c r="C13" s="418"/>
      <c r="D13" s="418"/>
      <c r="E13" s="418"/>
      <c r="F13" s="418" t="s">
        <v>37</v>
      </c>
      <c r="G13" s="418"/>
      <c r="H13" s="418"/>
      <c r="I13" s="418"/>
      <c r="J13" s="418" t="s">
        <v>38</v>
      </c>
      <c r="K13" s="418"/>
      <c r="L13" s="418"/>
      <c r="M13" s="418"/>
      <c r="N13" s="418"/>
      <c r="O13" s="418"/>
    </row>
    <row r="14" spans="1:16" ht="30" customHeight="1">
      <c r="B14" s="407" t="s">
        <v>46</v>
      </c>
      <c r="C14" s="400"/>
      <c r="D14" s="400"/>
      <c r="E14" s="410"/>
      <c r="F14" s="418"/>
      <c r="G14" s="418"/>
      <c r="H14" s="418"/>
      <c r="I14" s="418"/>
      <c r="J14" s="418"/>
      <c r="K14" s="418"/>
      <c r="L14" s="418"/>
      <c r="M14" s="418"/>
      <c r="N14" s="418"/>
      <c r="O14" s="418"/>
    </row>
    <row r="15" spans="1:16" ht="15" customHeight="1"/>
    <row r="16" spans="1:16" ht="15" customHeight="1"/>
    <row r="17" spans="2:5" ht="15" customHeight="1"/>
    <row r="18" spans="2:5" ht="15" customHeight="1">
      <c r="B18" s="2" t="s">
        <v>47</v>
      </c>
    </row>
    <row r="19" spans="2:5" ht="15" customHeight="1"/>
    <row r="20" spans="2:5" ht="15" customHeight="1">
      <c r="D20" s="2" t="s">
        <v>285</v>
      </c>
    </row>
    <row r="21" spans="2:5" ht="15" customHeight="1"/>
    <row r="22" spans="2:5" ht="21.75" customHeight="1">
      <c r="E22" s="2" t="s">
        <v>168</v>
      </c>
    </row>
    <row r="23" spans="2:5" ht="21.75" customHeight="1">
      <c r="E23" s="2" t="s">
        <v>169</v>
      </c>
    </row>
    <row r="24" spans="2:5" ht="15" customHeight="1"/>
  </sheetData>
  <mergeCells count="28">
    <mergeCell ref="A1:P1"/>
    <mergeCell ref="A2:P2"/>
    <mergeCell ref="B5:E5"/>
    <mergeCell ref="F5:I5"/>
    <mergeCell ref="J5:O5"/>
    <mergeCell ref="F7:I7"/>
    <mergeCell ref="J7:O7"/>
    <mergeCell ref="B8:B9"/>
    <mergeCell ref="C8:E8"/>
    <mergeCell ref="F8:I8"/>
    <mergeCell ref="J8:O8"/>
    <mergeCell ref="C9:E9"/>
    <mergeCell ref="F9:I9"/>
    <mergeCell ref="J9:O9"/>
    <mergeCell ref="B6:B7"/>
    <mergeCell ref="C6:E6"/>
    <mergeCell ref="F6:I6"/>
    <mergeCell ref="J6:O6"/>
    <mergeCell ref="C7:E7"/>
    <mergeCell ref="B14:E14"/>
    <mergeCell ref="F14:I14"/>
    <mergeCell ref="J14:O14"/>
    <mergeCell ref="B10:E10"/>
    <mergeCell ref="F10:I10"/>
    <mergeCell ref="J10:O10"/>
    <mergeCell ref="B13:E13"/>
    <mergeCell ref="F13:I13"/>
    <mergeCell ref="J13:O13"/>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BB64"/>
  <sheetViews>
    <sheetView showGridLines="0" view="pageBreakPreview" zoomScale="96" zoomScaleNormal="100" zoomScaleSheetLayoutView="96" workbookViewId="0">
      <selection activeCell="BN56" sqref="BN56"/>
    </sheetView>
  </sheetViews>
  <sheetFormatPr defaultRowHeight="13.2"/>
  <cols>
    <col min="1" max="180" width="1.6640625" style="31" customWidth="1"/>
    <col min="181" max="256" width="9" style="31"/>
    <col min="257" max="436" width="1.6640625" style="31" customWidth="1"/>
    <col min="437" max="512" width="9" style="31"/>
    <col min="513" max="692" width="1.6640625" style="31" customWidth="1"/>
    <col min="693" max="768" width="9" style="31"/>
    <col min="769" max="948" width="1.6640625" style="31" customWidth="1"/>
    <col min="949" max="1024" width="9" style="31"/>
    <col min="1025" max="1204" width="1.6640625" style="31" customWidth="1"/>
    <col min="1205" max="1280" width="9" style="31"/>
    <col min="1281" max="1460" width="1.6640625" style="31" customWidth="1"/>
    <col min="1461" max="1536" width="9" style="31"/>
    <col min="1537" max="1716" width="1.6640625" style="31" customWidth="1"/>
    <col min="1717" max="1792" width="9" style="31"/>
    <col min="1793" max="1972" width="1.6640625" style="31" customWidth="1"/>
    <col min="1973" max="2048" width="9" style="31"/>
    <col min="2049" max="2228" width="1.6640625" style="31" customWidth="1"/>
    <col min="2229" max="2304" width="9" style="31"/>
    <col min="2305" max="2484" width="1.6640625" style="31" customWidth="1"/>
    <col min="2485" max="2560" width="9" style="31"/>
    <col min="2561" max="2740" width="1.6640625" style="31" customWidth="1"/>
    <col min="2741" max="2816" width="9" style="31"/>
    <col min="2817" max="2996" width="1.6640625" style="31" customWidth="1"/>
    <col min="2997" max="3072" width="9" style="31"/>
    <col min="3073" max="3252" width="1.6640625" style="31" customWidth="1"/>
    <col min="3253" max="3328" width="9" style="31"/>
    <col min="3329" max="3508" width="1.6640625" style="31" customWidth="1"/>
    <col min="3509" max="3584" width="9" style="31"/>
    <col min="3585" max="3764" width="1.6640625" style="31" customWidth="1"/>
    <col min="3765" max="3840" width="9" style="31"/>
    <col min="3841" max="4020" width="1.6640625" style="31" customWidth="1"/>
    <col min="4021" max="4096" width="9" style="31"/>
    <col min="4097" max="4276" width="1.6640625" style="31" customWidth="1"/>
    <col min="4277" max="4352" width="9" style="31"/>
    <col min="4353" max="4532" width="1.6640625" style="31" customWidth="1"/>
    <col min="4533" max="4608" width="9" style="31"/>
    <col min="4609" max="4788" width="1.6640625" style="31" customWidth="1"/>
    <col min="4789" max="4864" width="9" style="31"/>
    <col min="4865" max="5044" width="1.6640625" style="31" customWidth="1"/>
    <col min="5045" max="5120" width="9" style="31"/>
    <col min="5121" max="5300" width="1.6640625" style="31" customWidth="1"/>
    <col min="5301" max="5376" width="9" style="31"/>
    <col min="5377" max="5556" width="1.6640625" style="31" customWidth="1"/>
    <col min="5557" max="5632" width="9" style="31"/>
    <col min="5633" max="5812" width="1.6640625" style="31" customWidth="1"/>
    <col min="5813" max="5888" width="9" style="31"/>
    <col min="5889" max="6068" width="1.6640625" style="31" customWidth="1"/>
    <col min="6069" max="6144" width="9" style="31"/>
    <col min="6145" max="6324" width="1.6640625" style="31" customWidth="1"/>
    <col min="6325" max="6400" width="9" style="31"/>
    <col min="6401" max="6580" width="1.6640625" style="31" customWidth="1"/>
    <col min="6581" max="6656" width="9" style="31"/>
    <col min="6657" max="6836" width="1.6640625" style="31" customWidth="1"/>
    <col min="6837" max="6912" width="9" style="31"/>
    <col min="6913" max="7092" width="1.6640625" style="31" customWidth="1"/>
    <col min="7093" max="7168" width="9" style="31"/>
    <col min="7169" max="7348" width="1.6640625" style="31" customWidth="1"/>
    <col min="7349" max="7424" width="9" style="31"/>
    <col min="7425" max="7604" width="1.6640625" style="31" customWidth="1"/>
    <col min="7605" max="7680" width="9" style="31"/>
    <col min="7681" max="7860" width="1.6640625" style="31" customWidth="1"/>
    <col min="7861" max="7936" width="9" style="31"/>
    <col min="7937" max="8116" width="1.6640625" style="31" customWidth="1"/>
    <col min="8117" max="8192" width="9" style="31"/>
    <col min="8193" max="8372" width="1.6640625" style="31" customWidth="1"/>
    <col min="8373" max="8448" width="9" style="31"/>
    <col min="8449" max="8628" width="1.6640625" style="31" customWidth="1"/>
    <col min="8629" max="8704" width="9" style="31"/>
    <col min="8705" max="8884" width="1.6640625" style="31" customWidth="1"/>
    <col min="8885" max="8960" width="9" style="31"/>
    <col min="8961" max="9140" width="1.6640625" style="31" customWidth="1"/>
    <col min="9141" max="9216" width="9" style="31"/>
    <col min="9217" max="9396" width="1.6640625" style="31" customWidth="1"/>
    <col min="9397" max="9472" width="9" style="31"/>
    <col min="9473" max="9652" width="1.6640625" style="31" customWidth="1"/>
    <col min="9653" max="9728" width="9" style="31"/>
    <col min="9729" max="9908" width="1.6640625" style="31" customWidth="1"/>
    <col min="9909" max="9984" width="9" style="31"/>
    <col min="9985" max="10164" width="1.6640625" style="31" customWidth="1"/>
    <col min="10165" max="10240" width="9" style="31"/>
    <col min="10241" max="10420" width="1.6640625" style="31" customWidth="1"/>
    <col min="10421" max="10496" width="9" style="31"/>
    <col min="10497" max="10676" width="1.6640625" style="31" customWidth="1"/>
    <col min="10677" max="10752" width="9" style="31"/>
    <col min="10753" max="10932" width="1.6640625" style="31" customWidth="1"/>
    <col min="10933" max="11008" width="9" style="31"/>
    <col min="11009" max="11188" width="1.6640625" style="31" customWidth="1"/>
    <col min="11189" max="11264" width="9" style="31"/>
    <col min="11265" max="11444" width="1.6640625" style="31" customWidth="1"/>
    <col min="11445" max="11520" width="9" style="31"/>
    <col min="11521" max="11700" width="1.6640625" style="31" customWidth="1"/>
    <col min="11701" max="11776" width="9" style="31"/>
    <col min="11777" max="11956" width="1.6640625" style="31" customWidth="1"/>
    <col min="11957" max="12032" width="9" style="31"/>
    <col min="12033" max="12212" width="1.6640625" style="31" customWidth="1"/>
    <col min="12213" max="12288" width="9" style="31"/>
    <col min="12289" max="12468" width="1.6640625" style="31" customWidth="1"/>
    <col min="12469" max="12544" width="9" style="31"/>
    <col min="12545" max="12724" width="1.6640625" style="31" customWidth="1"/>
    <col min="12725" max="12800" width="9" style="31"/>
    <col min="12801" max="12980" width="1.6640625" style="31" customWidth="1"/>
    <col min="12981" max="13056" width="9" style="31"/>
    <col min="13057" max="13236" width="1.6640625" style="31" customWidth="1"/>
    <col min="13237" max="13312" width="9" style="31"/>
    <col min="13313" max="13492" width="1.6640625" style="31" customWidth="1"/>
    <col min="13493" max="13568" width="9" style="31"/>
    <col min="13569" max="13748" width="1.6640625" style="31" customWidth="1"/>
    <col min="13749" max="13824" width="9" style="31"/>
    <col min="13825" max="14004" width="1.6640625" style="31" customWidth="1"/>
    <col min="14005" max="14080" width="9" style="31"/>
    <col min="14081" max="14260" width="1.6640625" style="31" customWidth="1"/>
    <col min="14261" max="14336" width="9" style="31"/>
    <col min="14337" max="14516" width="1.6640625" style="31" customWidth="1"/>
    <col min="14517" max="14592" width="9" style="31"/>
    <col min="14593" max="14772" width="1.6640625" style="31" customWidth="1"/>
    <col min="14773" max="14848" width="9" style="31"/>
    <col min="14849" max="15028" width="1.6640625" style="31" customWidth="1"/>
    <col min="15029" max="15104" width="9" style="31"/>
    <col min="15105" max="15284" width="1.6640625" style="31" customWidth="1"/>
    <col min="15285" max="15360" width="9" style="31"/>
    <col min="15361" max="15540" width="1.6640625" style="31" customWidth="1"/>
    <col min="15541" max="15616" width="9" style="31"/>
    <col min="15617" max="15796" width="1.6640625" style="31" customWidth="1"/>
    <col min="15797" max="15872" width="9" style="31"/>
    <col min="15873" max="16052" width="1.6640625" style="31" customWidth="1"/>
    <col min="16053" max="16128" width="9" style="31"/>
    <col min="16129" max="16308" width="1.6640625" style="31" customWidth="1"/>
    <col min="16309" max="16384" width="9" style="31"/>
  </cols>
  <sheetData>
    <row r="1" spans="1:54">
      <c r="A1" s="31" t="s">
        <v>48</v>
      </c>
    </row>
    <row r="2" spans="1:54" ht="6" customHeight="1"/>
    <row r="3" spans="1:54">
      <c r="AJ3" s="320" t="s">
        <v>49</v>
      </c>
      <c r="AK3" s="320"/>
      <c r="AL3" s="320"/>
      <c r="AM3" s="320"/>
      <c r="AN3" s="320"/>
      <c r="AO3" s="320"/>
      <c r="AP3" s="320"/>
      <c r="AQ3" s="320"/>
      <c r="AR3" s="320"/>
      <c r="AS3" s="320"/>
      <c r="AT3" s="320"/>
      <c r="AU3" s="320"/>
      <c r="AV3" s="320"/>
      <c r="AW3" s="320"/>
      <c r="AX3" s="320"/>
      <c r="AY3" s="320"/>
      <c r="AZ3" s="320"/>
      <c r="BA3" s="32"/>
    </row>
    <row r="4" spans="1:54">
      <c r="AJ4" s="320" t="s">
        <v>289</v>
      </c>
      <c r="AK4" s="320"/>
      <c r="AL4" s="320"/>
      <c r="AM4" s="320"/>
      <c r="AN4" s="320"/>
      <c r="AO4" s="320"/>
      <c r="AP4" s="320"/>
      <c r="AQ4" s="320"/>
      <c r="AR4" s="320"/>
      <c r="AS4" s="320"/>
      <c r="AT4" s="320"/>
      <c r="AU4" s="320"/>
      <c r="AV4" s="320"/>
      <c r="AW4" s="320"/>
      <c r="AX4" s="320"/>
      <c r="AY4" s="320"/>
      <c r="AZ4" s="320"/>
    </row>
    <row r="7" spans="1:54">
      <c r="C7" s="31" t="s">
        <v>50</v>
      </c>
    </row>
    <row r="8" spans="1:54">
      <c r="Z8" s="31" t="s">
        <v>51</v>
      </c>
    </row>
    <row r="9" spans="1:54">
      <c r="AB9" s="31" t="s">
        <v>6</v>
      </c>
    </row>
    <row r="10" spans="1:54">
      <c r="AB10" s="31" t="s">
        <v>52</v>
      </c>
      <c r="AC10" s="33"/>
      <c r="AD10" s="33"/>
      <c r="AE10" s="33"/>
      <c r="AF10" s="33"/>
      <c r="AG10" s="33"/>
      <c r="AH10" s="33"/>
      <c r="AI10" s="33"/>
      <c r="AJ10" s="33"/>
      <c r="AK10" s="33"/>
      <c r="AL10" s="33"/>
      <c r="AM10" s="33"/>
      <c r="AN10" s="33"/>
      <c r="AO10" s="33"/>
      <c r="AP10" s="33"/>
      <c r="AQ10" s="33"/>
      <c r="AR10" s="34"/>
      <c r="AS10" s="34"/>
      <c r="AT10" s="34"/>
      <c r="AU10" s="33"/>
      <c r="AV10" s="33"/>
      <c r="AW10" s="33"/>
      <c r="AX10" s="33"/>
    </row>
    <row r="11" spans="1:54">
      <c r="AB11" s="31" t="s">
        <v>53</v>
      </c>
    </row>
    <row r="15" spans="1:54">
      <c r="A15" s="321" t="s">
        <v>304</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row>
    <row r="16" spans="1:54">
      <c r="A16" s="322" t="s">
        <v>303</v>
      </c>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row>
    <row r="19" spans="1:54">
      <c r="A19" s="322" t="s">
        <v>122</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row>
    <row r="22" spans="1:54">
      <c r="A22" s="321" t="s">
        <v>54</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row>
    <row r="23" spans="1:54">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row>
    <row r="25" spans="1:54">
      <c r="A25" s="33"/>
      <c r="B25" s="33"/>
      <c r="C25" s="33" t="s">
        <v>173</v>
      </c>
      <c r="D25" s="33"/>
      <c r="E25" s="33"/>
      <c r="F25" s="33"/>
      <c r="G25" s="33"/>
      <c r="H25" s="33"/>
      <c r="I25" s="33"/>
      <c r="J25" s="33"/>
      <c r="K25" s="33"/>
      <c r="L25" s="34"/>
      <c r="M25" s="34"/>
      <c r="O25" s="37" t="s">
        <v>127</v>
      </c>
      <c r="P25" s="37"/>
      <c r="Q25" s="64"/>
      <c r="R25" s="65"/>
      <c r="S25" s="65"/>
      <c r="T25" s="65"/>
      <c r="U25" s="65"/>
      <c r="V25" s="65"/>
      <c r="W25" s="65"/>
      <c r="X25" s="65"/>
      <c r="Y25" s="65"/>
      <c r="Z25" s="65"/>
      <c r="AA25" s="65"/>
      <c r="AB25" s="65"/>
      <c r="AC25" s="65"/>
      <c r="AD25" s="64"/>
      <c r="AE25" s="65"/>
      <c r="AF25" s="65"/>
      <c r="AG25" s="33" t="s">
        <v>9</v>
      </c>
      <c r="AI25" s="33"/>
      <c r="AK25" s="33"/>
      <c r="AL25" s="33"/>
      <c r="AM25" s="33"/>
      <c r="AN25" s="33"/>
      <c r="AO25" s="33"/>
      <c r="AP25" s="33"/>
      <c r="AQ25" s="33"/>
      <c r="AR25" s="33"/>
      <c r="AS25" s="33"/>
      <c r="AT25" s="33"/>
      <c r="AU25" s="33"/>
      <c r="AV25" s="33"/>
      <c r="AW25" s="33"/>
      <c r="AX25" s="33"/>
      <c r="AY25" s="33"/>
      <c r="AZ25" s="33"/>
      <c r="BA25" s="33"/>
      <c r="BB25" s="33"/>
    </row>
    <row r="27" spans="1:54">
      <c r="C27" s="31" t="s">
        <v>119</v>
      </c>
      <c r="O27" s="65"/>
      <c r="P27" s="65"/>
      <c r="Q27" s="65"/>
      <c r="R27" s="65"/>
      <c r="S27" s="65"/>
      <c r="T27" s="65"/>
      <c r="U27" s="65"/>
      <c r="V27" s="65"/>
      <c r="W27" s="65"/>
      <c r="X27" s="65"/>
      <c r="Y27" s="65"/>
      <c r="Z27" s="65"/>
      <c r="AA27" s="65"/>
      <c r="AB27" s="65"/>
      <c r="AC27" s="64"/>
      <c r="AD27" s="64"/>
      <c r="AE27" s="64"/>
      <c r="AF27" s="64"/>
      <c r="AG27" s="64"/>
    </row>
    <row r="29" spans="1:54">
      <c r="C29" s="31" t="s">
        <v>120</v>
      </c>
      <c r="O29" s="65"/>
      <c r="P29" s="65"/>
      <c r="Q29" s="65"/>
      <c r="R29" s="65"/>
      <c r="S29" s="65"/>
      <c r="T29" s="65"/>
      <c r="U29" s="65"/>
      <c r="V29" s="65"/>
      <c r="W29" s="65"/>
      <c r="X29" s="65"/>
      <c r="Y29" s="65"/>
      <c r="Z29" s="65"/>
      <c r="AA29" s="65"/>
      <c r="AB29" s="65"/>
      <c r="AC29" s="64"/>
      <c r="AD29" s="64"/>
      <c r="AE29" s="64"/>
      <c r="AF29" s="64"/>
      <c r="AG29" s="64"/>
      <c r="AH29" s="37"/>
      <c r="AI29" s="37"/>
      <c r="AJ29" s="37"/>
      <c r="AK29" s="37"/>
      <c r="AL29" s="37"/>
      <c r="AM29" s="37"/>
      <c r="AN29" s="37"/>
      <c r="AO29" s="37"/>
      <c r="AP29" s="37"/>
      <c r="AQ29" s="37"/>
    </row>
    <row r="30" spans="1:54">
      <c r="AH30" s="37"/>
      <c r="AI30" s="37"/>
    </row>
    <row r="31" spans="1:54">
      <c r="C31" s="31" t="s">
        <v>121</v>
      </c>
    </row>
    <row r="32" spans="1:54" ht="6.75" customHeight="1"/>
    <row r="33" spans="3:3">
      <c r="C33" s="31" t="s">
        <v>167</v>
      </c>
    </row>
    <row r="34" spans="3:3" ht="6.75" customHeight="1"/>
    <row r="35" spans="3:3">
      <c r="C35" s="31" t="s">
        <v>55</v>
      </c>
    </row>
    <row r="36" spans="3:3" ht="6.75" customHeight="1"/>
    <row r="37" spans="3:3">
      <c r="C37" s="31" t="s">
        <v>103</v>
      </c>
    </row>
    <row r="38" spans="3:3" ht="6.75" customHeight="1"/>
    <row r="39" spans="3:3">
      <c r="C39" s="31" t="s">
        <v>105</v>
      </c>
    </row>
    <row r="40" spans="3:3" ht="6.75" customHeight="1"/>
    <row r="41" spans="3:3">
      <c r="C41" s="31" t="s">
        <v>175</v>
      </c>
    </row>
    <row r="42" spans="3:3" ht="6.75" customHeight="1"/>
    <row r="43" spans="3:3">
      <c r="C43" s="31" t="s">
        <v>101</v>
      </c>
    </row>
    <row r="44" spans="3:3" ht="6" customHeight="1"/>
    <row r="45" spans="3:3">
      <c r="C45" s="31" t="s">
        <v>258</v>
      </c>
    </row>
    <row r="46" spans="3:3" ht="6.75" customHeight="1"/>
    <row r="47" spans="3:3">
      <c r="C47" s="31" t="s">
        <v>257</v>
      </c>
    </row>
    <row r="48" spans="3:3" ht="6.75" customHeight="1"/>
    <row r="49" spans="3:52">
      <c r="C49" s="31" t="s">
        <v>259</v>
      </c>
    </row>
    <row r="50" spans="3:52" ht="6.75" customHeight="1"/>
    <row r="51" spans="3:52">
      <c r="C51" s="31" t="s">
        <v>260</v>
      </c>
    </row>
    <row r="52" spans="3:52" ht="6.75" customHeight="1"/>
    <row r="53" spans="3:52">
      <c r="C53" s="31" t="s">
        <v>123</v>
      </c>
    </row>
    <row r="55" spans="3:52">
      <c r="D55" s="31" t="s">
        <v>262</v>
      </c>
    </row>
    <row r="56" spans="3:52">
      <c r="D56" s="31" t="s">
        <v>261</v>
      </c>
    </row>
    <row r="58" spans="3:52" ht="13.5" customHeight="1">
      <c r="AC58" s="66" t="s">
        <v>56</v>
      </c>
      <c r="AD58" s="67"/>
      <c r="AE58" s="67"/>
      <c r="AF58" s="67"/>
      <c r="AG58" s="67"/>
      <c r="AH58" s="67"/>
      <c r="AI58" s="67"/>
      <c r="AJ58" s="67"/>
      <c r="AK58" s="67"/>
      <c r="AL58" s="67"/>
      <c r="AM58" s="67"/>
      <c r="AN58" s="67"/>
      <c r="AO58" s="67"/>
      <c r="AP58" s="67"/>
      <c r="AQ58" s="67"/>
      <c r="AR58" s="67"/>
      <c r="AS58" s="67"/>
      <c r="AT58" s="67"/>
      <c r="AU58" s="67"/>
      <c r="AV58" s="67"/>
      <c r="AW58" s="67"/>
      <c r="AX58" s="67"/>
      <c r="AY58" s="67"/>
      <c r="AZ58" s="68"/>
    </row>
    <row r="59" spans="3:52">
      <c r="AC59" s="323" t="s">
        <v>57</v>
      </c>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row>
    <row r="60" spans="3:52">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323"/>
    </row>
    <row r="61" spans="3:52">
      <c r="AC61" s="323" t="s">
        <v>58</v>
      </c>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row>
    <row r="62" spans="3:52">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row>
    <row r="63" spans="3:52">
      <c r="AC63" s="323" t="s">
        <v>327</v>
      </c>
      <c r="AD63" s="323"/>
      <c r="AE63" s="323"/>
      <c r="AF63" s="323"/>
      <c r="AG63" s="319"/>
      <c r="AH63" s="319"/>
      <c r="AI63" s="319"/>
      <c r="AJ63" s="319"/>
      <c r="AK63" s="319"/>
      <c r="AL63" s="319"/>
      <c r="AM63" s="319"/>
      <c r="AN63" s="319"/>
      <c r="AO63" s="319"/>
      <c r="AP63" s="319"/>
      <c r="AQ63" s="319"/>
      <c r="AR63" s="319"/>
      <c r="AS63" s="319"/>
      <c r="AT63" s="319"/>
      <c r="AU63" s="319"/>
      <c r="AV63" s="319"/>
      <c r="AW63" s="319"/>
      <c r="AX63" s="319"/>
      <c r="AY63" s="319"/>
      <c r="AZ63" s="319"/>
    </row>
    <row r="64" spans="3:52">
      <c r="AC64" s="323"/>
      <c r="AD64" s="323"/>
      <c r="AE64" s="323"/>
      <c r="AF64" s="323"/>
      <c r="AG64" s="319"/>
      <c r="AH64" s="319"/>
      <c r="AI64" s="319"/>
      <c r="AJ64" s="319"/>
      <c r="AK64" s="319"/>
      <c r="AL64" s="319"/>
      <c r="AM64" s="319"/>
      <c r="AN64" s="319"/>
      <c r="AO64" s="319"/>
      <c r="AP64" s="319"/>
      <c r="AQ64" s="319"/>
      <c r="AR64" s="319"/>
      <c r="AS64" s="319"/>
      <c r="AT64" s="319"/>
      <c r="AU64" s="319"/>
      <c r="AV64" s="319"/>
      <c r="AW64" s="319"/>
      <c r="AX64" s="319"/>
      <c r="AY64" s="319"/>
      <c r="AZ64" s="319"/>
    </row>
  </sheetData>
  <customSheetViews>
    <customSheetView guid="{F63A374B-2E7E-4669-87B0-97E26FB48C52}">
      <pageMargins left="0.78740157480314965" right="0.78740157480314965" top="0.78740157480314965" bottom="0.78740157480314965" header="0.51181102362204722" footer="0.51181102362204722"/>
      <pageSetup paperSize="9" orientation="portrait" horizontalDpi="300" verticalDpi="1200" r:id="rId1"/>
      <headerFooter alignWithMargins="0"/>
    </customSheetView>
  </customSheetViews>
  <mergeCells count="12">
    <mergeCell ref="AC63:AF64"/>
    <mergeCell ref="AG63:AZ64"/>
    <mergeCell ref="AJ3:AZ3"/>
    <mergeCell ref="AJ4:AZ4"/>
    <mergeCell ref="A15:BB15"/>
    <mergeCell ref="A16:BB16"/>
    <mergeCell ref="A19:BB19"/>
    <mergeCell ref="A22:BB22"/>
    <mergeCell ref="AC59:AF60"/>
    <mergeCell ref="AG59:AZ60"/>
    <mergeCell ref="AC61:AF62"/>
    <mergeCell ref="AG61:AZ62"/>
  </mergeCells>
  <phoneticPr fontId="3"/>
  <pageMargins left="0.78740157480314965" right="0.78740157480314965" top="0.78740157480314965" bottom="0.78740157480314965" header="0.51181102362204722" footer="0.51181102362204722"/>
  <pageSetup paperSize="9" scale="98" orientation="portrait" horizontalDpi="300" vertic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B67"/>
  <sheetViews>
    <sheetView showGridLines="0" view="pageBreakPreview" zoomScale="80" zoomScaleNormal="100" zoomScaleSheetLayoutView="80" workbookViewId="0">
      <selection activeCell="BU49" sqref="BU49"/>
    </sheetView>
  </sheetViews>
  <sheetFormatPr defaultRowHeight="13.2"/>
  <cols>
    <col min="1" max="180" width="1.6640625" style="31" customWidth="1"/>
    <col min="181" max="256" width="9" style="31"/>
    <col min="257" max="436" width="1.6640625" style="31" customWidth="1"/>
    <col min="437" max="512" width="9" style="31"/>
    <col min="513" max="692" width="1.6640625" style="31" customWidth="1"/>
    <col min="693" max="768" width="9" style="31"/>
    <col min="769" max="948" width="1.6640625" style="31" customWidth="1"/>
    <col min="949" max="1024" width="9" style="31"/>
    <col min="1025" max="1204" width="1.6640625" style="31" customWidth="1"/>
    <col min="1205" max="1280" width="9" style="31"/>
    <col min="1281" max="1460" width="1.6640625" style="31" customWidth="1"/>
    <col min="1461" max="1536" width="9" style="31"/>
    <col min="1537" max="1716" width="1.6640625" style="31" customWidth="1"/>
    <col min="1717" max="1792" width="9" style="31"/>
    <col min="1793" max="1972" width="1.6640625" style="31" customWidth="1"/>
    <col min="1973" max="2048" width="9" style="31"/>
    <col min="2049" max="2228" width="1.6640625" style="31" customWidth="1"/>
    <col min="2229" max="2304" width="9" style="31"/>
    <col min="2305" max="2484" width="1.6640625" style="31" customWidth="1"/>
    <col min="2485" max="2560" width="9" style="31"/>
    <col min="2561" max="2740" width="1.6640625" style="31" customWidth="1"/>
    <col min="2741" max="2816" width="9" style="31"/>
    <col min="2817" max="2996" width="1.6640625" style="31" customWidth="1"/>
    <col min="2997" max="3072" width="9" style="31"/>
    <col min="3073" max="3252" width="1.6640625" style="31" customWidth="1"/>
    <col min="3253" max="3328" width="9" style="31"/>
    <col min="3329" max="3508" width="1.6640625" style="31" customWidth="1"/>
    <col min="3509" max="3584" width="9" style="31"/>
    <col min="3585" max="3764" width="1.6640625" style="31" customWidth="1"/>
    <col min="3765" max="3840" width="9" style="31"/>
    <col min="3841" max="4020" width="1.6640625" style="31" customWidth="1"/>
    <col min="4021" max="4096" width="9" style="31"/>
    <col min="4097" max="4276" width="1.6640625" style="31" customWidth="1"/>
    <col min="4277" max="4352" width="9" style="31"/>
    <col min="4353" max="4532" width="1.6640625" style="31" customWidth="1"/>
    <col min="4533" max="4608" width="9" style="31"/>
    <col min="4609" max="4788" width="1.6640625" style="31" customWidth="1"/>
    <col min="4789" max="4864" width="9" style="31"/>
    <col min="4865" max="5044" width="1.6640625" style="31" customWidth="1"/>
    <col min="5045" max="5120" width="9" style="31"/>
    <col min="5121" max="5300" width="1.6640625" style="31" customWidth="1"/>
    <col min="5301" max="5376" width="9" style="31"/>
    <col min="5377" max="5556" width="1.6640625" style="31" customWidth="1"/>
    <col min="5557" max="5632" width="9" style="31"/>
    <col min="5633" max="5812" width="1.6640625" style="31" customWidth="1"/>
    <col min="5813" max="5888" width="9" style="31"/>
    <col min="5889" max="6068" width="1.6640625" style="31" customWidth="1"/>
    <col min="6069" max="6144" width="9" style="31"/>
    <col min="6145" max="6324" width="1.6640625" style="31" customWidth="1"/>
    <col min="6325" max="6400" width="9" style="31"/>
    <col min="6401" max="6580" width="1.6640625" style="31" customWidth="1"/>
    <col min="6581" max="6656" width="9" style="31"/>
    <col min="6657" max="6836" width="1.6640625" style="31" customWidth="1"/>
    <col min="6837" max="6912" width="9" style="31"/>
    <col min="6913" max="7092" width="1.6640625" style="31" customWidth="1"/>
    <col min="7093" max="7168" width="9" style="31"/>
    <col min="7169" max="7348" width="1.6640625" style="31" customWidth="1"/>
    <col min="7349" max="7424" width="9" style="31"/>
    <col min="7425" max="7604" width="1.6640625" style="31" customWidth="1"/>
    <col min="7605" max="7680" width="9" style="31"/>
    <col min="7681" max="7860" width="1.6640625" style="31" customWidth="1"/>
    <col min="7861" max="7936" width="9" style="31"/>
    <col min="7937" max="8116" width="1.6640625" style="31" customWidth="1"/>
    <col min="8117" max="8192" width="9" style="31"/>
    <col min="8193" max="8372" width="1.6640625" style="31" customWidth="1"/>
    <col min="8373" max="8448" width="9" style="31"/>
    <col min="8449" max="8628" width="1.6640625" style="31" customWidth="1"/>
    <col min="8629" max="8704" width="9" style="31"/>
    <col min="8705" max="8884" width="1.6640625" style="31" customWidth="1"/>
    <col min="8885" max="8960" width="9" style="31"/>
    <col min="8961" max="9140" width="1.6640625" style="31" customWidth="1"/>
    <col min="9141" max="9216" width="9" style="31"/>
    <col min="9217" max="9396" width="1.6640625" style="31" customWidth="1"/>
    <col min="9397" max="9472" width="9" style="31"/>
    <col min="9473" max="9652" width="1.6640625" style="31" customWidth="1"/>
    <col min="9653" max="9728" width="9" style="31"/>
    <col min="9729" max="9908" width="1.6640625" style="31" customWidth="1"/>
    <col min="9909" max="9984" width="9" style="31"/>
    <col min="9985" max="10164" width="1.6640625" style="31" customWidth="1"/>
    <col min="10165" max="10240" width="9" style="31"/>
    <col min="10241" max="10420" width="1.6640625" style="31" customWidth="1"/>
    <col min="10421" max="10496" width="9" style="31"/>
    <col min="10497" max="10676" width="1.6640625" style="31" customWidth="1"/>
    <col min="10677" max="10752" width="9" style="31"/>
    <col min="10753" max="10932" width="1.6640625" style="31" customWidth="1"/>
    <col min="10933" max="11008" width="9" style="31"/>
    <col min="11009" max="11188" width="1.6640625" style="31" customWidth="1"/>
    <col min="11189" max="11264" width="9" style="31"/>
    <col min="11265" max="11444" width="1.6640625" style="31" customWidth="1"/>
    <col min="11445" max="11520" width="9" style="31"/>
    <col min="11521" max="11700" width="1.6640625" style="31" customWidth="1"/>
    <col min="11701" max="11776" width="9" style="31"/>
    <col min="11777" max="11956" width="1.6640625" style="31" customWidth="1"/>
    <col min="11957" max="12032" width="9" style="31"/>
    <col min="12033" max="12212" width="1.6640625" style="31" customWidth="1"/>
    <col min="12213" max="12288" width="9" style="31"/>
    <col min="12289" max="12468" width="1.6640625" style="31" customWidth="1"/>
    <col min="12469" max="12544" width="9" style="31"/>
    <col min="12545" max="12724" width="1.6640625" style="31" customWidth="1"/>
    <col min="12725" max="12800" width="9" style="31"/>
    <col min="12801" max="12980" width="1.6640625" style="31" customWidth="1"/>
    <col min="12981" max="13056" width="9" style="31"/>
    <col min="13057" max="13236" width="1.6640625" style="31" customWidth="1"/>
    <col min="13237" max="13312" width="9" style="31"/>
    <col min="13313" max="13492" width="1.6640625" style="31" customWidth="1"/>
    <col min="13493" max="13568" width="9" style="31"/>
    <col min="13569" max="13748" width="1.6640625" style="31" customWidth="1"/>
    <col min="13749" max="13824" width="9" style="31"/>
    <col min="13825" max="14004" width="1.6640625" style="31" customWidth="1"/>
    <col min="14005" max="14080" width="9" style="31"/>
    <col min="14081" max="14260" width="1.6640625" style="31" customWidth="1"/>
    <col min="14261" max="14336" width="9" style="31"/>
    <col min="14337" max="14516" width="1.6640625" style="31" customWidth="1"/>
    <col min="14517" max="14592" width="9" style="31"/>
    <col min="14593" max="14772" width="1.6640625" style="31" customWidth="1"/>
    <col min="14773" max="14848" width="9" style="31"/>
    <col min="14849" max="15028" width="1.6640625" style="31" customWidth="1"/>
    <col min="15029" max="15104" width="9" style="31"/>
    <col min="15105" max="15284" width="1.6640625" style="31" customWidth="1"/>
    <col min="15285" max="15360" width="9" style="31"/>
    <col min="15361" max="15540" width="1.6640625" style="31" customWidth="1"/>
    <col min="15541" max="15616" width="9" style="31"/>
    <col min="15617" max="15796" width="1.6640625" style="31" customWidth="1"/>
    <col min="15797" max="15872" width="9" style="31"/>
    <col min="15873" max="16052" width="1.6640625" style="31" customWidth="1"/>
    <col min="16053" max="16128" width="9" style="31"/>
    <col min="16129" max="16308" width="1.6640625" style="31" customWidth="1"/>
    <col min="16309" max="16384" width="9" style="31"/>
  </cols>
  <sheetData>
    <row r="1" spans="1:54">
      <c r="A1" s="31" t="s">
        <v>102</v>
      </c>
    </row>
    <row r="2" spans="1:54" ht="6.75" customHeight="1"/>
    <row r="3" spans="1:54">
      <c r="AJ3" s="320" t="s">
        <v>49</v>
      </c>
      <c r="AK3" s="320"/>
      <c r="AL3" s="320"/>
      <c r="AM3" s="320"/>
      <c r="AN3" s="320"/>
      <c r="AO3" s="320"/>
      <c r="AP3" s="320"/>
      <c r="AQ3" s="320"/>
      <c r="AR3" s="320"/>
      <c r="AS3" s="320"/>
      <c r="AT3" s="320"/>
      <c r="AU3" s="320"/>
      <c r="AV3" s="320"/>
      <c r="AW3" s="320"/>
      <c r="AX3" s="320"/>
      <c r="AY3" s="320"/>
      <c r="AZ3" s="320"/>
      <c r="BA3" s="52"/>
    </row>
    <row r="4" spans="1:54">
      <c r="AJ4" s="320" t="s">
        <v>289</v>
      </c>
      <c r="AK4" s="320"/>
      <c r="AL4" s="320"/>
      <c r="AM4" s="320"/>
      <c r="AN4" s="320"/>
      <c r="AO4" s="320"/>
      <c r="AP4" s="320"/>
      <c r="AQ4" s="320"/>
      <c r="AR4" s="320"/>
      <c r="AS4" s="320"/>
      <c r="AT4" s="320"/>
      <c r="AU4" s="320"/>
      <c r="AV4" s="320"/>
      <c r="AW4" s="320"/>
      <c r="AX4" s="320"/>
      <c r="AY4" s="320"/>
      <c r="AZ4" s="320"/>
    </row>
    <row r="5" spans="1:54" ht="3.75" customHeight="1"/>
    <row r="7" spans="1:54">
      <c r="C7" s="31" t="s">
        <v>50</v>
      </c>
    </row>
    <row r="8" spans="1:54">
      <c r="Z8" s="31" t="s">
        <v>51</v>
      </c>
    </row>
    <row r="9" spans="1:54">
      <c r="AB9" s="31" t="s">
        <v>6</v>
      </c>
    </row>
    <row r="10" spans="1:54">
      <c r="AB10" s="31" t="s">
        <v>52</v>
      </c>
      <c r="AC10" s="33"/>
      <c r="AD10" s="33"/>
      <c r="AE10" s="33"/>
      <c r="AF10" s="33"/>
      <c r="AG10" s="33"/>
      <c r="AH10" s="33"/>
      <c r="AI10" s="33"/>
      <c r="AJ10" s="33"/>
      <c r="AK10" s="33"/>
      <c r="AL10" s="33"/>
      <c r="AM10" s="33"/>
      <c r="AN10" s="33"/>
      <c r="AO10" s="33"/>
      <c r="AP10" s="33"/>
      <c r="AQ10" s="33"/>
      <c r="AR10" s="34"/>
      <c r="AS10" s="34"/>
      <c r="AT10" s="34"/>
      <c r="AU10" s="33"/>
      <c r="AV10" s="33"/>
      <c r="AW10" s="33"/>
      <c r="AX10" s="33"/>
    </row>
    <row r="11" spans="1:54">
      <c r="AB11" s="31" t="s">
        <v>53</v>
      </c>
    </row>
    <row r="13" spans="1:54" ht="13.5" customHeight="1"/>
    <row r="15" spans="1:54">
      <c r="A15" s="321" t="s">
        <v>307</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row>
    <row r="16" spans="1:54">
      <c r="A16" s="322" t="s">
        <v>306</v>
      </c>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row>
    <row r="19" spans="1:54">
      <c r="A19" s="324" t="s">
        <v>302</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c r="AZ19" s="324"/>
      <c r="BA19" s="324"/>
      <c r="BB19" s="324"/>
    </row>
    <row r="20" spans="1:54">
      <c r="A20" s="324"/>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row>
    <row r="23" spans="1:54">
      <c r="A23" s="321" t="s">
        <v>54</v>
      </c>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row>
    <row r="24" spans="1:54">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row>
    <row r="26" spans="1:54">
      <c r="A26" s="33"/>
      <c r="B26" s="33"/>
      <c r="C26" s="33" t="s">
        <v>126</v>
      </c>
      <c r="D26" s="33"/>
      <c r="E26" s="33"/>
      <c r="F26" s="33"/>
      <c r="G26" s="33"/>
      <c r="H26" s="33"/>
      <c r="I26" s="33"/>
      <c r="J26" s="33"/>
      <c r="K26" s="33"/>
      <c r="L26" s="34"/>
      <c r="M26" s="34"/>
      <c r="R26" s="37"/>
      <c r="S26" s="37"/>
      <c r="T26" s="37"/>
      <c r="U26" s="37" t="s">
        <v>127</v>
      </c>
      <c r="V26" s="37"/>
      <c r="W26" s="64"/>
      <c r="X26" s="65"/>
      <c r="Y26" s="65"/>
      <c r="Z26" s="65"/>
      <c r="AA26" s="65"/>
      <c r="AB26" s="65"/>
      <c r="AC26" s="65"/>
      <c r="AD26" s="65"/>
      <c r="AE26" s="65"/>
      <c r="AF26" s="65"/>
      <c r="AG26" s="65"/>
      <c r="AH26" s="65"/>
      <c r="AI26" s="65"/>
      <c r="AJ26" s="64"/>
      <c r="AK26" s="65"/>
      <c r="AL26" s="65"/>
      <c r="AM26" s="33" t="s">
        <v>9</v>
      </c>
      <c r="AO26" s="33"/>
      <c r="AP26" s="33"/>
      <c r="AQ26" s="33"/>
      <c r="AR26" s="33"/>
      <c r="AS26" s="33"/>
      <c r="AT26" s="33"/>
      <c r="AU26" s="33"/>
      <c r="AV26" s="33"/>
      <c r="AW26" s="33"/>
    </row>
    <row r="27" spans="1:54">
      <c r="U27" s="37"/>
      <c r="V27" s="37"/>
    </row>
    <row r="28" spans="1:54">
      <c r="A28" s="33"/>
      <c r="B28" s="33"/>
      <c r="C28" s="33" t="s">
        <v>124</v>
      </c>
      <c r="D28" s="33"/>
      <c r="E28" s="33"/>
      <c r="F28" s="33"/>
      <c r="G28" s="33"/>
      <c r="H28" s="33"/>
      <c r="I28" s="33"/>
      <c r="J28" s="33"/>
      <c r="K28" s="33"/>
      <c r="L28" s="34"/>
      <c r="M28" s="34"/>
      <c r="U28" s="37" t="s">
        <v>127</v>
      </c>
      <c r="V28" s="37"/>
      <c r="W28" s="64"/>
      <c r="X28" s="65"/>
      <c r="Y28" s="65"/>
      <c r="Z28" s="65"/>
      <c r="AA28" s="65"/>
      <c r="AB28" s="65"/>
      <c r="AC28" s="65"/>
      <c r="AD28" s="65"/>
      <c r="AE28" s="65"/>
      <c r="AF28" s="65"/>
      <c r="AG28" s="65"/>
      <c r="AH28" s="65"/>
      <c r="AI28" s="65"/>
      <c r="AJ28" s="64"/>
      <c r="AK28" s="65"/>
      <c r="AL28" s="65"/>
      <c r="AM28" s="33" t="s">
        <v>9</v>
      </c>
      <c r="AO28" s="33"/>
      <c r="AP28" s="33"/>
      <c r="AQ28" s="33"/>
      <c r="AR28" s="33"/>
      <c r="AS28" s="33"/>
      <c r="AT28" s="33"/>
      <c r="AU28" s="33"/>
      <c r="AV28" s="33"/>
      <c r="AW28" s="33"/>
    </row>
    <row r="29" spans="1:54">
      <c r="U29" s="37"/>
      <c r="V29" s="37"/>
    </row>
    <row r="30" spans="1:54">
      <c r="A30" s="33"/>
      <c r="B30" s="33"/>
      <c r="C30" s="33" t="s">
        <v>125</v>
      </c>
      <c r="D30" s="33"/>
      <c r="E30" s="33"/>
      <c r="F30" s="33"/>
      <c r="G30" s="33"/>
      <c r="H30" s="33"/>
      <c r="I30" s="33"/>
      <c r="J30" s="33"/>
      <c r="K30" s="33"/>
      <c r="L30" s="34"/>
      <c r="M30" s="34"/>
      <c r="U30" s="37" t="s">
        <v>127</v>
      </c>
      <c r="V30" s="37"/>
      <c r="W30" s="64"/>
      <c r="X30" s="65"/>
      <c r="Y30" s="65"/>
      <c r="Z30" s="65"/>
      <c r="AA30" s="65"/>
      <c r="AB30" s="65"/>
      <c r="AC30" s="65"/>
      <c r="AD30" s="65"/>
      <c r="AE30" s="65"/>
      <c r="AF30" s="65"/>
      <c r="AG30" s="65"/>
      <c r="AH30" s="65"/>
      <c r="AI30" s="65"/>
      <c r="AJ30" s="64"/>
      <c r="AK30" s="65"/>
      <c r="AL30" s="65"/>
      <c r="AM30" s="33" t="s">
        <v>9</v>
      </c>
      <c r="AO30" s="33"/>
      <c r="AP30" s="33"/>
      <c r="AQ30" s="33"/>
      <c r="AR30" s="33"/>
      <c r="AS30" s="33"/>
      <c r="AT30" s="33"/>
      <c r="AU30" s="33"/>
      <c r="AV30" s="33"/>
      <c r="AW30" s="33"/>
    </row>
    <row r="32" spans="1:54">
      <c r="C32" s="31" t="s">
        <v>119</v>
      </c>
      <c r="O32" s="65"/>
      <c r="P32" s="65"/>
      <c r="Q32" s="65"/>
      <c r="R32" s="65"/>
      <c r="S32" s="65"/>
      <c r="T32" s="65"/>
      <c r="U32" s="65"/>
      <c r="V32" s="65"/>
      <c r="W32" s="65"/>
      <c r="X32" s="65"/>
      <c r="Y32" s="65"/>
      <c r="Z32" s="65"/>
      <c r="AA32" s="65"/>
      <c r="AB32" s="65"/>
      <c r="AC32" s="64"/>
      <c r="AD32" s="64"/>
      <c r="AE32" s="64"/>
      <c r="AF32" s="64"/>
      <c r="AG32" s="64"/>
      <c r="AH32" s="64"/>
      <c r="AI32" s="64"/>
      <c r="AJ32" s="64"/>
      <c r="AK32" s="64"/>
      <c r="AL32" s="64"/>
      <c r="AM32" s="64"/>
    </row>
    <row r="34" spans="3:39">
      <c r="C34" s="31" t="s">
        <v>120</v>
      </c>
      <c r="O34" s="65"/>
      <c r="P34" s="65"/>
      <c r="Q34" s="65"/>
      <c r="R34" s="65"/>
      <c r="S34" s="65"/>
      <c r="T34" s="65"/>
      <c r="U34" s="65"/>
      <c r="V34" s="65"/>
      <c r="W34" s="65"/>
      <c r="X34" s="65"/>
      <c r="Y34" s="65"/>
      <c r="Z34" s="65"/>
      <c r="AA34" s="65"/>
      <c r="AB34" s="65"/>
      <c r="AC34" s="64"/>
      <c r="AD34" s="64"/>
      <c r="AE34" s="64"/>
      <c r="AF34" s="64"/>
      <c r="AG34" s="64"/>
      <c r="AH34" s="64"/>
      <c r="AI34" s="64"/>
      <c r="AJ34" s="64"/>
      <c r="AK34" s="64"/>
      <c r="AL34" s="64"/>
      <c r="AM34" s="64"/>
    </row>
    <row r="36" spans="3:39">
      <c r="C36" s="31" t="s">
        <v>121</v>
      </c>
    </row>
    <row r="37" spans="3:39" ht="6.75" customHeight="1"/>
    <row r="38" spans="3:39">
      <c r="C38" s="31" t="s">
        <v>177</v>
      </c>
    </row>
    <row r="39" spans="3:39" ht="6.75" customHeight="1"/>
    <row r="40" spans="3:39">
      <c r="C40" s="31" t="s">
        <v>129</v>
      </c>
    </row>
    <row r="41" spans="3:39" ht="6.75" customHeight="1"/>
    <row r="42" spans="3:39">
      <c r="C42" s="31" t="s">
        <v>103</v>
      </c>
    </row>
    <row r="43" spans="3:39" ht="6.75" customHeight="1"/>
    <row r="44" spans="3:39">
      <c r="C44" s="31" t="s">
        <v>105</v>
      </c>
    </row>
    <row r="45" spans="3:39" ht="6.75" customHeight="1"/>
    <row r="46" spans="3:39">
      <c r="C46" s="31" t="s">
        <v>176</v>
      </c>
    </row>
    <row r="47" spans="3:39" ht="6.75" customHeight="1"/>
    <row r="48" spans="3:39">
      <c r="C48" s="31" t="s">
        <v>101</v>
      </c>
    </row>
    <row r="49" spans="3:52" ht="6.75" customHeight="1"/>
    <row r="50" spans="3:52">
      <c r="C50" s="31" t="s">
        <v>258</v>
      </c>
    </row>
    <row r="51" spans="3:52" ht="6.75" customHeight="1"/>
    <row r="52" spans="3:52">
      <c r="C52" s="31" t="s">
        <v>257</v>
      </c>
    </row>
    <row r="53" spans="3:52" ht="6.75" customHeight="1"/>
    <row r="54" spans="3:52">
      <c r="C54" s="31" t="s">
        <v>259</v>
      </c>
    </row>
    <row r="55" spans="3:52" ht="6.75" customHeight="1"/>
    <row r="56" spans="3:52">
      <c r="C56" s="31" t="s">
        <v>104</v>
      </c>
    </row>
    <row r="57" spans="3:52" ht="6.75" customHeight="1"/>
    <row r="58" spans="3:52">
      <c r="D58" s="31" t="s">
        <v>263</v>
      </c>
    </row>
    <row r="59" spans="3:52">
      <c r="D59" s="31" t="s">
        <v>264</v>
      </c>
    </row>
    <row r="61" spans="3:52" ht="13.5" customHeight="1">
      <c r="AC61" s="66" t="s">
        <v>56</v>
      </c>
      <c r="AD61" s="67"/>
      <c r="AE61" s="67"/>
      <c r="AF61" s="67"/>
      <c r="AG61" s="67"/>
      <c r="AH61" s="67"/>
      <c r="AI61" s="67"/>
      <c r="AJ61" s="67"/>
      <c r="AK61" s="67"/>
      <c r="AL61" s="67"/>
      <c r="AM61" s="67"/>
      <c r="AN61" s="67"/>
      <c r="AO61" s="67"/>
      <c r="AP61" s="67"/>
      <c r="AQ61" s="67"/>
      <c r="AR61" s="67"/>
      <c r="AS61" s="67"/>
      <c r="AT61" s="67"/>
      <c r="AU61" s="67"/>
      <c r="AV61" s="67"/>
      <c r="AW61" s="67"/>
      <c r="AX61" s="67"/>
      <c r="AY61" s="67"/>
      <c r="AZ61" s="68"/>
    </row>
    <row r="62" spans="3:52">
      <c r="AC62" s="323" t="s">
        <v>57</v>
      </c>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row>
    <row r="63" spans="3:52">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row>
    <row r="64" spans="3:52">
      <c r="AC64" s="323" t="s">
        <v>58</v>
      </c>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row>
    <row r="65" spans="29:52">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row>
    <row r="66" spans="29:52">
      <c r="AC66" s="323" t="s">
        <v>327</v>
      </c>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row>
    <row r="67" spans="29:52">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row>
  </sheetData>
  <customSheetViews>
    <customSheetView guid="{F63A374B-2E7E-4669-87B0-97E26FB48C52}">
      <selection activeCell="R54" sqref="R54"/>
      <pageMargins left="0.70866141732283472" right="0.70866141732283472" top="0.74803149606299213" bottom="0.74803149606299213" header="0.31496062992125984" footer="0.31496062992125984"/>
      <pageSetup paperSize="9" orientation="portrait" r:id="rId1"/>
    </customSheetView>
  </customSheetViews>
  <mergeCells count="12">
    <mergeCell ref="AC62:AF63"/>
    <mergeCell ref="AG62:AZ63"/>
    <mergeCell ref="AC66:AF67"/>
    <mergeCell ref="AG66:AZ67"/>
    <mergeCell ref="AJ3:AZ3"/>
    <mergeCell ref="AJ4:AZ4"/>
    <mergeCell ref="A15:BB15"/>
    <mergeCell ref="A16:BB16"/>
    <mergeCell ref="A19:BB20"/>
    <mergeCell ref="A23:BB23"/>
    <mergeCell ref="AC64:AF65"/>
    <mergeCell ref="AG64:AZ65"/>
  </mergeCells>
  <phoneticPr fontId="3"/>
  <pageMargins left="0.70866141732283472" right="0.70866141732283472" top="0.74803149606299213" bottom="0.74803149606299213" header="0.31496062992125984" footer="0.31496062992125984"/>
  <pageSetup paperSize="9" scale="9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B68"/>
  <sheetViews>
    <sheetView showGridLines="0" view="pageBreakPreview" zoomScaleNormal="100" zoomScaleSheetLayoutView="100" workbookViewId="0">
      <selection activeCell="AC67" sqref="AC67:AF68"/>
    </sheetView>
  </sheetViews>
  <sheetFormatPr defaultRowHeight="13.2"/>
  <cols>
    <col min="1" max="180" width="1.6640625" style="31" customWidth="1"/>
    <col min="181" max="256" width="9" style="31"/>
    <col min="257" max="436" width="1.6640625" style="31" customWidth="1"/>
    <col min="437" max="512" width="9" style="31"/>
    <col min="513" max="692" width="1.6640625" style="31" customWidth="1"/>
    <col min="693" max="768" width="9" style="31"/>
    <col min="769" max="948" width="1.6640625" style="31" customWidth="1"/>
    <col min="949" max="1024" width="9" style="31"/>
    <col min="1025" max="1204" width="1.6640625" style="31" customWidth="1"/>
    <col min="1205" max="1280" width="9" style="31"/>
    <col min="1281" max="1460" width="1.6640625" style="31" customWidth="1"/>
    <col min="1461" max="1536" width="9" style="31"/>
    <col min="1537" max="1716" width="1.6640625" style="31" customWidth="1"/>
    <col min="1717" max="1792" width="9" style="31"/>
    <col min="1793" max="1972" width="1.6640625" style="31" customWidth="1"/>
    <col min="1973" max="2048" width="9" style="31"/>
    <col min="2049" max="2228" width="1.6640625" style="31" customWidth="1"/>
    <col min="2229" max="2304" width="9" style="31"/>
    <col min="2305" max="2484" width="1.6640625" style="31" customWidth="1"/>
    <col min="2485" max="2560" width="9" style="31"/>
    <col min="2561" max="2740" width="1.6640625" style="31" customWidth="1"/>
    <col min="2741" max="2816" width="9" style="31"/>
    <col min="2817" max="2996" width="1.6640625" style="31" customWidth="1"/>
    <col min="2997" max="3072" width="9" style="31"/>
    <col min="3073" max="3252" width="1.6640625" style="31" customWidth="1"/>
    <col min="3253" max="3328" width="9" style="31"/>
    <col min="3329" max="3508" width="1.6640625" style="31" customWidth="1"/>
    <col min="3509" max="3584" width="9" style="31"/>
    <col min="3585" max="3764" width="1.6640625" style="31" customWidth="1"/>
    <col min="3765" max="3840" width="9" style="31"/>
    <col min="3841" max="4020" width="1.6640625" style="31" customWidth="1"/>
    <col min="4021" max="4096" width="9" style="31"/>
    <col min="4097" max="4276" width="1.6640625" style="31" customWidth="1"/>
    <col min="4277" max="4352" width="9" style="31"/>
    <col min="4353" max="4532" width="1.6640625" style="31" customWidth="1"/>
    <col min="4533" max="4608" width="9" style="31"/>
    <col min="4609" max="4788" width="1.6640625" style="31" customWidth="1"/>
    <col min="4789" max="4864" width="9" style="31"/>
    <col min="4865" max="5044" width="1.6640625" style="31" customWidth="1"/>
    <col min="5045" max="5120" width="9" style="31"/>
    <col min="5121" max="5300" width="1.6640625" style="31" customWidth="1"/>
    <col min="5301" max="5376" width="9" style="31"/>
    <col min="5377" max="5556" width="1.6640625" style="31" customWidth="1"/>
    <col min="5557" max="5632" width="9" style="31"/>
    <col min="5633" max="5812" width="1.6640625" style="31" customWidth="1"/>
    <col min="5813" max="5888" width="9" style="31"/>
    <col min="5889" max="6068" width="1.6640625" style="31" customWidth="1"/>
    <col min="6069" max="6144" width="9" style="31"/>
    <col min="6145" max="6324" width="1.6640625" style="31" customWidth="1"/>
    <col min="6325" max="6400" width="9" style="31"/>
    <col min="6401" max="6580" width="1.6640625" style="31" customWidth="1"/>
    <col min="6581" max="6656" width="9" style="31"/>
    <col min="6657" max="6836" width="1.6640625" style="31" customWidth="1"/>
    <col min="6837" max="6912" width="9" style="31"/>
    <col min="6913" max="7092" width="1.6640625" style="31" customWidth="1"/>
    <col min="7093" max="7168" width="9" style="31"/>
    <col min="7169" max="7348" width="1.6640625" style="31" customWidth="1"/>
    <col min="7349" max="7424" width="9" style="31"/>
    <col min="7425" max="7604" width="1.6640625" style="31" customWidth="1"/>
    <col min="7605" max="7680" width="9" style="31"/>
    <col min="7681" max="7860" width="1.6640625" style="31" customWidth="1"/>
    <col min="7861" max="7936" width="9" style="31"/>
    <col min="7937" max="8116" width="1.6640625" style="31" customWidth="1"/>
    <col min="8117" max="8192" width="9" style="31"/>
    <col min="8193" max="8372" width="1.6640625" style="31" customWidth="1"/>
    <col min="8373" max="8448" width="9" style="31"/>
    <col min="8449" max="8628" width="1.6640625" style="31" customWidth="1"/>
    <col min="8629" max="8704" width="9" style="31"/>
    <col min="8705" max="8884" width="1.6640625" style="31" customWidth="1"/>
    <col min="8885" max="8960" width="9" style="31"/>
    <col min="8961" max="9140" width="1.6640625" style="31" customWidth="1"/>
    <col min="9141" max="9216" width="9" style="31"/>
    <col min="9217" max="9396" width="1.6640625" style="31" customWidth="1"/>
    <col min="9397" max="9472" width="9" style="31"/>
    <col min="9473" max="9652" width="1.6640625" style="31" customWidth="1"/>
    <col min="9653" max="9728" width="9" style="31"/>
    <col min="9729" max="9908" width="1.6640625" style="31" customWidth="1"/>
    <col min="9909" max="9984" width="9" style="31"/>
    <col min="9985" max="10164" width="1.6640625" style="31" customWidth="1"/>
    <col min="10165" max="10240" width="9" style="31"/>
    <col min="10241" max="10420" width="1.6640625" style="31" customWidth="1"/>
    <col min="10421" max="10496" width="9" style="31"/>
    <col min="10497" max="10676" width="1.6640625" style="31" customWidth="1"/>
    <col min="10677" max="10752" width="9" style="31"/>
    <col min="10753" max="10932" width="1.6640625" style="31" customWidth="1"/>
    <col min="10933" max="11008" width="9" style="31"/>
    <col min="11009" max="11188" width="1.6640625" style="31" customWidth="1"/>
    <col min="11189" max="11264" width="9" style="31"/>
    <col min="11265" max="11444" width="1.6640625" style="31" customWidth="1"/>
    <col min="11445" max="11520" width="9" style="31"/>
    <col min="11521" max="11700" width="1.6640625" style="31" customWidth="1"/>
    <col min="11701" max="11776" width="9" style="31"/>
    <col min="11777" max="11956" width="1.6640625" style="31" customWidth="1"/>
    <col min="11957" max="12032" width="9" style="31"/>
    <col min="12033" max="12212" width="1.6640625" style="31" customWidth="1"/>
    <col min="12213" max="12288" width="9" style="31"/>
    <col min="12289" max="12468" width="1.6640625" style="31" customWidth="1"/>
    <col min="12469" max="12544" width="9" style="31"/>
    <col min="12545" max="12724" width="1.6640625" style="31" customWidth="1"/>
    <col min="12725" max="12800" width="9" style="31"/>
    <col min="12801" max="12980" width="1.6640625" style="31" customWidth="1"/>
    <col min="12981" max="13056" width="9" style="31"/>
    <col min="13057" max="13236" width="1.6640625" style="31" customWidth="1"/>
    <col min="13237" max="13312" width="9" style="31"/>
    <col min="13313" max="13492" width="1.6640625" style="31" customWidth="1"/>
    <col min="13493" max="13568" width="9" style="31"/>
    <col min="13569" max="13748" width="1.6640625" style="31" customWidth="1"/>
    <col min="13749" max="13824" width="9" style="31"/>
    <col min="13825" max="14004" width="1.6640625" style="31" customWidth="1"/>
    <col min="14005" max="14080" width="9" style="31"/>
    <col min="14081" max="14260" width="1.6640625" style="31" customWidth="1"/>
    <col min="14261" max="14336" width="9" style="31"/>
    <col min="14337" max="14516" width="1.6640625" style="31" customWidth="1"/>
    <col min="14517" max="14592" width="9" style="31"/>
    <col min="14593" max="14772" width="1.6640625" style="31" customWidth="1"/>
    <col min="14773" max="14848" width="9" style="31"/>
    <col min="14849" max="15028" width="1.6640625" style="31" customWidth="1"/>
    <col min="15029" max="15104" width="9" style="31"/>
    <col min="15105" max="15284" width="1.6640625" style="31" customWidth="1"/>
    <col min="15285" max="15360" width="9" style="31"/>
    <col min="15361" max="15540" width="1.6640625" style="31" customWidth="1"/>
    <col min="15541" max="15616" width="9" style="31"/>
    <col min="15617" max="15796" width="1.6640625" style="31" customWidth="1"/>
    <col min="15797" max="15872" width="9" style="31"/>
    <col min="15873" max="16052" width="1.6640625" style="31" customWidth="1"/>
    <col min="16053" max="16128" width="9" style="31"/>
    <col min="16129" max="16308" width="1.6640625" style="31" customWidth="1"/>
    <col min="16309" max="16384" width="9" style="31"/>
  </cols>
  <sheetData>
    <row r="1" spans="1:54">
      <c r="A1" s="31" t="s">
        <v>100</v>
      </c>
    </row>
    <row r="2" spans="1:54" ht="4.5" customHeight="1"/>
    <row r="3" spans="1:54">
      <c r="AJ3" s="320" t="s">
        <v>49</v>
      </c>
      <c r="AK3" s="320"/>
      <c r="AL3" s="320"/>
      <c r="AM3" s="320"/>
      <c r="AN3" s="320"/>
      <c r="AO3" s="320"/>
      <c r="AP3" s="320"/>
      <c r="AQ3" s="320"/>
      <c r="AR3" s="320"/>
      <c r="AS3" s="320"/>
      <c r="AT3" s="320"/>
      <c r="AU3" s="320"/>
      <c r="AV3" s="320"/>
      <c r="AW3" s="320"/>
      <c r="AX3" s="320"/>
      <c r="AY3" s="320"/>
      <c r="AZ3" s="320"/>
      <c r="BA3" s="52"/>
    </row>
    <row r="4" spans="1:54">
      <c r="AJ4" s="320" t="s">
        <v>289</v>
      </c>
      <c r="AK4" s="320"/>
      <c r="AL4" s="320"/>
      <c r="AM4" s="320"/>
      <c r="AN4" s="320"/>
      <c r="AO4" s="320"/>
      <c r="AP4" s="320"/>
      <c r="AQ4" s="320"/>
      <c r="AR4" s="320"/>
      <c r="AS4" s="320"/>
      <c r="AT4" s="320"/>
      <c r="AU4" s="320"/>
      <c r="AV4" s="320"/>
      <c r="AW4" s="320"/>
      <c r="AX4" s="320"/>
      <c r="AY4" s="320"/>
      <c r="AZ4" s="320"/>
    </row>
    <row r="5" spans="1:54" ht="7.5" customHeight="1"/>
    <row r="7" spans="1:54">
      <c r="C7" s="31" t="s">
        <v>50</v>
      </c>
    </row>
    <row r="8" spans="1:54">
      <c r="Z8" s="31" t="s">
        <v>51</v>
      </c>
    </row>
    <row r="9" spans="1:54">
      <c r="AB9" s="31" t="s">
        <v>6</v>
      </c>
    </row>
    <row r="10" spans="1:54">
      <c r="AB10" s="31" t="s">
        <v>52</v>
      </c>
      <c r="AC10" s="33"/>
      <c r="AD10" s="33"/>
      <c r="AE10" s="33"/>
      <c r="AF10" s="33"/>
      <c r="AG10" s="33"/>
      <c r="AH10" s="33"/>
      <c r="AI10" s="33"/>
      <c r="AJ10" s="33"/>
      <c r="AK10" s="33"/>
      <c r="AL10" s="33"/>
      <c r="AM10" s="33"/>
      <c r="AN10" s="33"/>
      <c r="AO10" s="33"/>
      <c r="AP10" s="33"/>
      <c r="AQ10" s="33"/>
      <c r="AR10" s="34"/>
      <c r="AS10" s="34"/>
      <c r="AT10" s="34"/>
      <c r="AU10" s="33"/>
      <c r="AV10" s="33"/>
      <c r="AW10" s="33"/>
      <c r="AX10" s="33"/>
    </row>
    <row r="11" spans="1:54">
      <c r="AB11" s="31" t="s">
        <v>53</v>
      </c>
    </row>
    <row r="15" spans="1:54">
      <c r="A15" s="321" t="s">
        <v>305</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row>
    <row r="16" spans="1:54">
      <c r="A16" s="322"/>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row>
    <row r="19" spans="1:54">
      <c r="A19" s="324" t="s">
        <v>301</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c r="AZ19" s="324"/>
      <c r="BA19" s="324"/>
      <c r="BB19" s="324"/>
    </row>
    <row r="20" spans="1:54">
      <c r="A20" s="324"/>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row>
    <row r="23" spans="1:54">
      <c r="A23" s="321" t="s">
        <v>54</v>
      </c>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row>
    <row r="24" spans="1:54">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row>
    <row r="26" spans="1:54">
      <c r="A26" s="33"/>
      <c r="B26" s="33"/>
      <c r="C26" s="33" t="s">
        <v>172</v>
      </c>
      <c r="D26" s="33"/>
      <c r="E26" s="33"/>
      <c r="F26" s="33"/>
      <c r="G26" s="33"/>
      <c r="H26" s="33"/>
      <c r="I26" s="33"/>
      <c r="J26" s="33"/>
      <c r="K26" s="33"/>
      <c r="L26" s="34"/>
      <c r="M26" s="34"/>
      <c r="O26" s="37" t="s">
        <v>127</v>
      </c>
      <c r="P26" s="37"/>
      <c r="Q26" s="64"/>
      <c r="R26" s="65"/>
      <c r="S26" s="65"/>
      <c r="T26" s="65"/>
      <c r="U26" s="65"/>
      <c r="V26" s="65"/>
      <c r="W26" s="65"/>
      <c r="X26" s="65"/>
      <c r="Y26" s="65"/>
      <c r="Z26" s="65"/>
      <c r="AA26" s="65"/>
      <c r="AB26" s="65"/>
      <c r="AC26" s="65"/>
      <c r="AD26" s="64"/>
      <c r="AE26" s="65"/>
      <c r="AF26" s="65"/>
      <c r="AG26" s="33" t="s">
        <v>9</v>
      </c>
      <c r="AI26" s="33"/>
      <c r="AK26" s="33"/>
      <c r="AL26" s="33"/>
      <c r="AM26" s="33"/>
      <c r="AN26" s="33"/>
      <c r="AO26" s="33"/>
      <c r="AP26" s="33"/>
      <c r="AQ26" s="33"/>
      <c r="AR26" s="33"/>
      <c r="AS26" s="33"/>
      <c r="AT26" s="33"/>
      <c r="AU26" s="33"/>
      <c r="AV26" s="33"/>
      <c r="AW26" s="33"/>
      <c r="AX26" s="33"/>
      <c r="AY26" s="33"/>
      <c r="AZ26" s="33"/>
      <c r="BA26" s="33"/>
      <c r="BB26" s="33"/>
    </row>
    <row r="28" spans="1:54">
      <c r="C28" s="31" t="s">
        <v>119</v>
      </c>
      <c r="O28" s="65"/>
      <c r="P28" s="65"/>
      <c r="Q28" s="65"/>
      <c r="R28" s="65"/>
      <c r="S28" s="65"/>
      <c r="T28" s="65"/>
      <c r="U28" s="65"/>
      <c r="V28" s="65"/>
      <c r="W28" s="65"/>
      <c r="X28" s="65"/>
      <c r="Y28" s="65"/>
      <c r="Z28" s="65"/>
      <c r="AA28" s="65"/>
      <c r="AB28" s="65"/>
      <c r="AC28" s="64"/>
      <c r="AD28" s="64"/>
      <c r="AE28" s="64"/>
      <c r="AF28" s="64"/>
      <c r="AG28" s="64"/>
    </row>
    <row r="30" spans="1:54">
      <c r="C30" s="31" t="s">
        <v>120</v>
      </c>
      <c r="O30" s="65"/>
      <c r="P30" s="65"/>
      <c r="Q30" s="65"/>
      <c r="R30" s="65"/>
      <c r="S30" s="65"/>
      <c r="T30" s="65"/>
      <c r="U30" s="65"/>
      <c r="V30" s="65"/>
      <c r="W30" s="65"/>
      <c r="X30" s="65"/>
      <c r="Y30" s="65"/>
      <c r="Z30" s="65"/>
      <c r="AA30" s="65"/>
      <c r="AB30" s="65"/>
      <c r="AC30" s="64"/>
      <c r="AD30" s="64"/>
      <c r="AE30" s="64"/>
      <c r="AF30" s="64"/>
      <c r="AG30" s="64"/>
      <c r="AH30" s="37"/>
      <c r="AI30" s="37"/>
      <c r="AJ30" s="37"/>
      <c r="AK30" s="37"/>
      <c r="AL30" s="37"/>
      <c r="AM30" s="37"/>
      <c r="AN30" s="37"/>
      <c r="AO30" s="37"/>
      <c r="AP30" s="37"/>
      <c r="AQ30" s="37"/>
    </row>
    <row r="32" spans="1:54">
      <c r="C32" s="31" t="s">
        <v>121</v>
      </c>
    </row>
    <row r="33" spans="3:3" ht="6.75" customHeight="1"/>
    <row r="34" spans="3:3">
      <c r="C34" s="31" t="s">
        <v>166</v>
      </c>
    </row>
    <row r="35" spans="3:3" ht="6.75" customHeight="1"/>
    <row r="36" spans="3:3">
      <c r="C36" s="31" t="s">
        <v>171</v>
      </c>
    </row>
    <row r="37" spans="3:3" ht="6.75" customHeight="1"/>
    <row r="38" spans="3:3">
      <c r="C38" s="31" t="s">
        <v>103</v>
      </c>
    </row>
    <row r="39" spans="3:3" ht="6.75" customHeight="1"/>
    <row r="40" spans="3:3">
      <c r="C40" s="31" t="s">
        <v>105</v>
      </c>
    </row>
    <row r="41" spans="3:3" ht="6.75" customHeight="1"/>
    <row r="42" spans="3:3">
      <c r="C42" s="31" t="s">
        <v>174</v>
      </c>
    </row>
    <row r="43" spans="3:3" ht="6.75" customHeight="1"/>
    <row r="44" spans="3:3">
      <c r="C44" s="31" t="s">
        <v>101</v>
      </c>
    </row>
    <row r="45" spans="3:3" ht="6.75" customHeight="1"/>
    <row r="46" spans="3:3">
      <c r="C46" s="31" t="s">
        <v>258</v>
      </c>
    </row>
    <row r="47" spans="3:3" ht="6.75" customHeight="1"/>
    <row r="48" spans="3:3">
      <c r="C48" s="31" t="s">
        <v>257</v>
      </c>
    </row>
    <row r="49" spans="3:52" ht="6.75" customHeight="1"/>
    <row r="50" spans="3:52" ht="13.5" customHeight="1">
      <c r="C50" s="31" t="s">
        <v>265</v>
      </c>
    </row>
    <row r="51" spans="3:52" ht="6.75" customHeight="1"/>
    <row r="52" spans="3:52" ht="13.5" customHeight="1">
      <c r="C52" s="31" t="s">
        <v>266</v>
      </c>
    </row>
    <row r="53" spans="3:52" ht="6.75" customHeight="1"/>
    <row r="54" spans="3:52">
      <c r="C54" s="31" t="s">
        <v>267</v>
      </c>
    </row>
    <row r="55" spans="3:52" ht="6.75" customHeight="1"/>
    <row r="56" spans="3:52">
      <c r="C56" s="31" t="s">
        <v>268</v>
      </c>
    </row>
    <row r="57" spans="3:52" ht="5.25" customHeight="1"/>
    <row r="58" spans="3:52">
      <c r="D58" s="31" t="s">
        <v>269</v>
      </c>
    </row>
    <row r="59" spans="3:52">
      <c r="D59" s="31" t="s">
        <v>270</v>
      </c>
    </row>
    <row r="60" spans="3:52" ht="5.25" customHeight="1"/>
    <row r="62" spans="3:52" ht="13.5" customHeight="1">
      <c r="AC62" s="66" t="s">
        <v>56</v>
      </c>
      <c r="AD62" s="67"/>
      <c r="AE62" s="67"/>
      <c r="AF62" s="67"/>
      <c r="AG62" s="67"/>
      <c r="AH62" s="67"/>
      <c r="AI62" s="67"/>
      <c r="AJ62" s="67"/>
      <c r="AK62" s="67"/>
      <c r="AL62" s="67"/>
      <c r="AM62" s="67"/>
      <c r="AN62" s="67"/>
      <c r="AO62" s="67"/>
      <c r="AP62" s="67"/>
      <c r="AQ62" s="67"/>
      <c r="AR62" s="67"/>
      <c r="AS62" s="67"/>
      <c r="AT62" s="67"/>
      <c r="AU62" s="67"/>
      <c r="AV62" s="67"/>
      <c r="AW62" s="67"/>
      <c r="AX62" s="67"/>
      <c r="AY62" s="67"/>
      <c r="AZ62" s="68"/>
    </row>
    <row r="63" spans="3:52">
      <c r="AC63" s="323" t="s">
        <v>57</v>
      </c>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row>
    <row r="64" spans="3:52">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row>
    <row r="65" spans="29:52">
      <c r="AC65" s="323" t="s">
        <v>58</v>
      </c>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row>
    <row r="66" spans="29:52">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row>
    <row r="67" spans="29:52">
      <c r="AC67" s="323" t="s">
        <v>327</v>
      </c>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row>
    <row r="68" spans="29:52">
      <c r="AC68" s="323"/>
      <c r="AD68" s="323"/>
      <c r="AE68" s="323"/>
      <c r="AF68" s="323"/>
      <c r="AG68" s="323"/>
      <c r="AH68" s="323"/>
      <c r="AI68" s="323"/>
      <c r="AJ68" s="323"/>
      <c r="AK68" s="323"/>
      <c r="AL68" s="323"/>
      <c r="AM68" s="323"/>
      <c r="AN68" s="323"/>
      <c r="AO68" s="323"/>
      <c r="AP68" s="323"/>
      <c r="AQ68" s="323"/>
      <c r="AR68" s="323"/>
      <c r="AS68" s="323"/>
      <c r="AT68" s="323"/>
      <c r="AU68" s="323"/>
      <c r="AV68" s="323"/>
      <c r="AW68" s="323"/>
      <c r="AX68" s="323"/>
      <c r="AY68" s="323"/>
      <c r="AZ68" s="323"/>
    </row>
  </sheetData>
  <customSheetViews>
    <customSheetView guid="{F63A374B-2E7E-4669-87B0-97E26FB48C52}">
      <selection activeCell="A15" sqref="A15:BB15"/>
      <pageMargins left="0.7" right="0.7" top="0.75" bottom="0.75" header="0.3" footer="0.3"/>
      <pageSetup paperSize="9" orientation="portrait" r:id="rId1"/>
    </customSheetView>
  </customSheetViews>
  <mergeCells count="12">
    <mergeCell ref="AC63:AF64"/>
    <mergeCell ref="AG63:AZ64"/>
    <mergeCell ref="AC67:AF68"/>
    <mergeCell ref="AG67:AZ68"/>
    <mergeCell ref="AJ3:AZ3"/>
    <mergeCell ref="AJ4:AZ4"/>
    <mergeCell ref="A15:BB15"/>
    <mergeCell ref="A16:BB16"/>
    <mergeCell ref="A19:BB20"/>
    <mergeCell ref="A23:BB23"/>
    <mergeCell ref="AC65:AF66"/>
    <mergeCell ref="AG65:AZ66"/>
  </mergeCells>
  <phoneticPr fontId="3"/>
  <pageMargins left="0.7" right="0.7" top="0.75" bottom="0.75" header="0.3" footer="0.3"/>
  <pageSetup paperSize="9" scale="9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37"/>
  <sheetViews>
    <sheetView showGridLines="0" view="pageBreakPreview" zoomScaleNormal="100" zoomScaleSheetLayoutView="100" workbookViewId="0">
      <selection activeCell="O16" sqref="O16"/>
    </sheetView>
  </sheetViews>
  <sheetFormatPr defaultColWidth="8.109375" defaultRowHeight="13.2"/>
  <cols>
    <col min="1" max="1" width="8.109375" customWidth="1"/>
    <col min="10" max="10" width="8.6640625" customWidth="1"/>
    <col min="11" max="11" width="4.33203125" customWidth="1"/>
  </cols>
  <sheetData>
    <row r="1" spans="1:11">
      <c r="A1" s="31" t="s">
        <v>110</v>
      </c>
      <c r="B1" s="31"/>
      <c r="C1" s="31"/>
      <c r="D1" s="31"/>
      <c r="E1" s="31"/>
      <c r="F1" s="31"/>
      <c r="G1" s="31"/>
      <c r="H1" s="31"/>
      <c r="I1" s="31"/>
      <c r="J1" s="31"/>
      <c r="K1" s="31"/>
    </row>
    <row r="2" spans="1:11" ht="16.5" customHeight="1">
      <c r="A2" s="31"/>
      <c r="B2" s="31"/>
      <c r="C2" s="31"/>
      <c r="D2" s="31"/>
      <c r="E2" s="31"/>
      <c r="F2" s="31"/>
      <c r="G2" s="31"/>
      <c r="H2" s="31"/>
      <c r="I2" s="31"/>
      <c r="J2" s="31"/>
      <c r="K2" s="31"/>
    </row>
    <row r="3" spans="1:11" ht="17.25" customHeight="1">
      <c r="A3" s="31"/>
      <c r="B3" s="31"/>
      <c r="C3" s="31"/>
      <c r="D3" s="31"/>
      <c r="E3" s="31"/>
      <c r="F3" s="31"/>
      <c r="G3" s="31"/>
      <c r="H3" s="31"/>
      <c r="I3" s="31"/>
      <c r="J3" s="31"/>
      <c r="K3" s="31"/>
    </row>
    <row r="4" spans="1:11">
      <c r="A4" s="31"/>
      <c r="B4" s="31"/>
      <c r="C4" s="31"/>
      <c r="D4" s="31"/>
      <c r="E4" s="31"/>
      <c r="F4" s="53" t="s">
        <v>112</v>
      </c>
      <c r="G4" s="31"/>
      <c r="H4" s="31"/>
      <c r="I4" s="31"/>
      <c r="J4" s="31"/>
      <c r="K4" s="31"/>
    </row>
    <row r="5" spans="1:11" ht="18" customHeight="1">
      <c r="A5" s="31"/>
      <c r="B5" s="31"/>
      <c r="C5" s="31"/>
      <c r="D5" s="31"/>
      <c r="E5" s="31"/>
      <c r="F5" s="31"/>
      <c r="G5" s="31"/>
      <c r="H5" s="31"/>
      <c r="I5" s="31"/>
      <c r="J5" s="31"/>
      <c r="K5" s="31"/>
    </row>
    <row r="6" spans="1:11" ht="18" customHeight="1">
      <c r="A6" s="31"/>
      <c r="B6" s="31"/>
      <c r="C6" s="31"/>
      <c r="D6" s="31"/>
      <c r="E6" s="31"/>
      <c r="F6" s="31"/>
      <c r="G6" s="31"/>
      <c r="H6" s="31"/>
      <c r="I6" s="31"/>
      <c r="J6" s="31"/>
      <c r="K6" s="31"/>
    </row>
    <row r="7" spans="1:11" ht="18" customHeight="1">
      <c r="A7" s="31"/>
      <c r="B7" s="31"/>
      <c r="C7" s="31"/>
      <c r="D7" s="31"/>
      <c r="E7" s="31"/>
      <c r="F7" s="31"/>
      <c r="G7" s="31"/>
      <c r="H7" s="31"/>
      <c r="I7" s="31"/>
      <c r="J7" s="31"/>
      <c r="K7" s="31"/>
    </row>
    <row r="8" spans="1:11" ht="18" customHeight="1">
      <c r="A8" s="31"/>
      <c r="B8" s="31"/>
      <c r="C8" s="31"/>
      <c r="D8" s="31"/>
      <c r="E8" s="31"/>
      <c r="F8" s="31"/>
      <c r="G8" s="31"/>
      <c r="H8" s="31"/>
      <c r="I8" s="31"/>
      <c r="J8" s="31"/>
      <c r="K8" s="31"/>
    </row>
    <row r="9" spans="1:11" ht="18" customHeight="1">
      <c r="A9" s="31"/>
      <c r="B9" s="31"/>
      <c r="C9" s="31"/>
      <c r="D9" s="31"/>
      <c r="E9" s="31"/>
      <c r="F9" s="31"/>
      <c r="G9" s="31"/>
      <c r="H9" s="31"/>
      <c r="I9" s="31"/>
      <c r="J9" s="31"/>
      <c r="K9" s="31"/>
    </row>
    <row r="10" spans="1:11" ht="28.5" customHeight="1">
      <c r="A10" s="325" t="s">
        <v>118</v>
      </c>
      <c r="B10" s="325"/>
      <c r="C10" s="325"/>
      <c r="D10" s="325"/>
      <c r="E10" s="325"/>
      <c r="F10" s="325"/>
      <c r="G10" s="325"/>
      <c r="H10" s="325"/>
      <c r="I10" s="325"/>
      <c r="J10" s="325"/>
      <c r="K10" s="325"/>
    </row>
    <row r="11" spans="1:11" ht="23.1" customHeight="1">
      <c r="A11" s="31"/>
      <c r="B11" s="31"/>
      <c r="C11" s="31"/>
      <c r="D11" s="31"/>
      <c r="E11" s="31"/>
      <c r="F11" s="31"/>
      <c r="G11" s="31"/>
      <c r="H11" s="31"/>
      <c r="I11" s="31"/>
      <c r="J11" s="31"/>
      <c r="K11" s="31"/>
    </row>
    <row r="12" spans="1:11" ht="23.1" customHeight="1">
      <c r="A12" s="31"/>
      <c r="B12" s="31"/>
      <c r="C12" s="31"/>
      <c r="D12" s="31"/>
      <c r="E12" s="31"/>
      <c r="F12" s="31"/>
      <c r="G12" s="31"/>
      <c r="H12" s="31"/>
      <c r="I12" s="31"/>
      <c r="J12" s="31"/>
      <c r="K12" s="31"/>
    </row>
    <row r="13" spans="1:11" ht="23.1" customHeight="1">
      <c r="A13" s="31"/>
      <c r="B13" s="31"/>
      <c r="C13" s="31"/>
      <c r="D13" s="31"/>
      <c r="E13" s="31"/>
      <c r="F13" s="31"/>
      <c r="G13" s="31"/>
      <c r="H13" s="31"/>
      <c r="I13" s="31"/>
      <c r="J13" s="31"/>
      <c r="K13" s="31"/>
    </row>
    <row r="14" spans="1:11" ht="23.1" customHeight="1">
      <c r="A14" s="31"/>
      <c r="B14" s="31"/>
      <c r="C14" s="31"/>
      <c r="D14" s="31"/>
      <c r="E14" s="31"/>
      <c r="F14" s="31"/>
      <c r="G14" s="31"/>
      <c r="H14" s="31"/>
      <c r="I14" s="31"/>
      <c r="J14" s="31"/>
      <c r="K14" s="31"/>
    </row>
    <row r="15" spans="1:11" ht="46.5" customHeight="1">
      <c r="A15" s="326" t="s">
        <v>116</v>
      </c>
      <c r="B15" s="326"/>
      <c r="C15" s="326"/>
      <c r="D15" s="326"/>
      <c r="E15" s="326"/>
      <c r="F15" s="326"/>
      <c r="G15" s="326"/>
      <c r="H15" s="326"/>
      <c r="I15" s="326"/>
      <c r="J15" s="326"/>
      <c r="K15" s="326"/>
    </row>
    <row r="16" spans="1:11">
      <c r="A16" s="31"/>
      <c r="B16" s="31"/>
      <c r="C16" s="31"/>
      <c r="D16" s="31"/>
      <c r="E16" s="31"/>
      <c r="F16" s="31"/>
      <c r="G16" s="31"/>
      <c r="H16" s="31"/>
      <c r="I16" s="31"/>
      <c r="J16" s="31"/>
      <c r="K16" s="31"/>
    </row>
    <row r="17" spans="1:11">
      <c r="A17" s="31"/>
      <c r="B17" s="31"/>
      <c r="C17" s="31"/>
      <c r="D17" s="31"/>
      <c r="E17" s="31"/>
      <c r="F17" s="31"/>
      <c r="G17" s="31"/>
      <c r="H17" s="31"/>
      <c r="I17" s="31"/>
      <c r="J17" s="31"/>
      <c r="K17" s="31"/>
    </row>
    <row r="18" spans="1:11" ht="25.05" customHeight="1">
      <c r="A18" s="31"/>
      <c r="B18" s="324" t="s">
        <v>330</v>
      </c>
      <c r="C18" s="324"/>
      <c r="D18" s="324"/>
      <c r="E18" s="324"/>
      <c r="F18" s="324"/>
      <c r="G18" s="324"/>
      <c r="H18" s="324"/>
      <c r="I18" s="324"/>
      <c r="J18" s="324"/>
      <c r="K18" s="54"/>
    </row>
    <row r="19" spans="1:11" ht="25.05" customHeight="1">
      <c r="A19" s="31"/>
      <c r="B19" s="324"/>
      <c r="C19" s="324"/>
      <c r="D19" s="324"/>
      <c r="E19" s="324"/>
      <c r="F19" s="324"/>
      <c r="G19" s="324"/>
      <c r="H19" s="324"/>
      <c r="I19" s="324"/>
      <c r="J19" s="324"/>
      <c r="K19" s="54"/>
    </row>
    <row r="20" spans="1:11" ht="25.05" customHeight="1">
      <c r="A20" s="31"/>
      <c r="B20" s="324"/>
      <c r="C20" s="324"/>
      <c r="D20" s="324"/>
      <c r="E20" s="324"/>
      <c r="F20" s="324"/>
      <c r="G20" s="324"/>
      <c r="H20" s="324"/>
      <c r="I20" s="324"/>
      <c r="J20" s="324"/>
      <c r="K20" s="54"/>
    </row>
    <row r="21" spans="1:11" ht="25.05" customHeight="1">
      <c r="A21" s="31"/>
      <c r="B21" s="31"/>
      <c r="C21" s="31"/>
      <c r="D21" s="31"/>
      <c r="E21" s="31"/>
      <c r="F21" s="31"/>
      <c r="G21" s="31"/>
      <c r="H21" s="31"/>
      <c r="I21" s="31"/>
      <c r="J21" s="31"/>
      <c r="K21" s="31"/>
    </row>
    <row r="22" spans="1:11" ht="20.100000000000001" customHeight="1">
      <c r="A22" s="31"/>
      <c r="B22" s="31" t="s">
        <v>300</v>
      </c>
      <c r="C22" s="31"/>
      <c r="D22" s="31"/>
      <c r="E22" s="31"/>
      <c r="F22" s="31"/>
      <c r="G22" s="31"/>
      <c r="H22" s="31"/>
      <c r="I22" s="31"/>
      <c r="J22" s="31"/>
      <c r="K22" s="31"/>
    </row>
    <row r="23" spans="1:11" ht="20.100000000000001" customHeight="1">
      <c r="A23" s="31"/>
      <c r="B23" s="31"/>
      <c r="C23" s="31"/>
      <c r="D23" s="31"/>
      <c r="E23" s="31"/>
      <c r="F23" s="31"/>
      <c r="G23" s="31"/>
      <c r="H23" s="31"/>
      <c r="I23" s="31"/>
      <c r="J23" s="31"/>
      <c r="K23" s="31"/>
    </row>
    <row r="24" spans="1:11" ht="20.100000000000001" customHeight="1">
      <c r="A24" s="31"/>
      <c r="B24" s="31"/>
      <c r="C24" s="31"/>
      <c r="D24" s="31"/>
      <c r="E24" s="31"/>
      <c r="F24" s="31"/>
      <c r="G24" s="31"/>
      <c r="H24" s="31"/>
      <c r="I24" s="31"/>
      <c r="J24" s="31"/>
      <c r="K24" s="31"/>
    </row>
    <row r="25" spans="1:11" ht="20.100000000000001" customHeight="1">
      <c r="A25" s="31"/>
      <c r="B25" s="31" t="s">
        <v>113</v>
      </c>
      <c r="C25" s="31"/>
      <c r="D25" s="31"/>
      <c r="E25" s="31"/>
      <c r="F25" s="31"/>
      <c r="G25" s="31"/>
      <c r="H25" s="31"/>
      <c r="I25" s="31"/>
      <c r="J25" s="31"/>
      <c r="K25" s="31"/>
    </row>
    <row r="26" spans="1:11" ht="20.100000000000001" customHeight="1">
      <c r="A26" s="31"/>
      <c r="B26" s="31"/>
      <c r="C26" s="31"/>
      <c r="D26" s="31"/>
      <c r="E26" s="31"/>
      <c r="F26" s="31"/>
      <c r="G26" s="31"/>
      <c r="H26" s="31"/>
      <c r="I26" s="31"/>
      <c r="J26" s="31"/>
      <c r="K26" s="31"/>
    </row>
    <row r="27" spans="1:11" ht="20.100000000000001" customHeight="1">
      <c r="A27" s="31"/>
      <c r="B27" s="31"/>
      <c r="C27" s="31"/>
      <c r="D27" s="31"/>
      <c r="E27" s="31"/>
      <c r="F27" s="31"/>
      <c r="G27" s="31"/>
      <c r="H27" s="31"/>
      <c r="I27" s="31"/>
      <c r="J27" s="31"/>
      <c r="K27" s="31"/>
    </row>
    <row r="28" spans="1:11" ht="20.100000000000001" customHeight="1">
      <c r="A28" s="31"/>
      <c r="B28" s="31"/>
      <c r="C28" s="54"/>
      <c r="D28" s="54"/>
      <c r="E28" s="54"/>
      <c r="F28" s="33" t="s">
        <v>114</v>
      </c>
      <c r="G28" s="33"/>
      <c r="H28" s="31"/>
      <c r="I28" s="31"/>
      <c r="J28" s="31"/>
      <c r="K28" s="31"/>
    </row>
    <row r="29" spans="1:11" ht="20.100000000000001" customHeight="1">
      <c r="A29" s="31"/>
      <c r="B29" s="31"/>
      <c r="C29" s="54"/>
      <c r="D29" s="54"/>
      <c r="E29" s="54"/>
      <c r="F29" s="33" t="s">
        <v>115</v>
      </c>
      <c r="G29" s="33"/>
      <c r="H29" s="31"/>
      <c r="I29" s="31"/>
      <c r="J29" s="31"/>
      <c r="K29" s="31"/>
    </row>
    <row r="30" spans="1:11" ht="20.100000000000001" customHeight="1">
      <c r="A30" s="31"/>
      <c r="B30" s="31"/>
      <c r="C30" s="54"/>
      <c r="D30" s="54"/>
      <c r="E30" s="54"/>
      <c r="F30" s="33" t="s">
        <v>308</v>
      </c>
      <c r="G30" s="33"/>
      <c r="H30" s="33"/>
      <c r="I30" s="54"/>
      <c r="J30" s="54"/>
      <c r="K30" s="31"/>
    </row>
    <row r="31" spans="1:11" ht="20.100000000000001" customHeight="1">
      <c r="A31" s="31"/>
      <c r="B31" s="31"/>
      <c r="C31" s="31"/>
      <c r="D31" s="31"/>
      <c r="E31" s="31"/>
      <c r="F31" s="31"/>
      <c r="G31" s="31"/>
      <c r="H31" s="31"/>
      <c r="I31" s="31"/>
      <c r="J31" s="31"/>
      <c r="K31" s="31"/>
    </row>
    <row r="32" spans="1:11" ht="20.100000000000001" customHeight="1">
      <c r="A32" s="31"/>
      <c r="B32" s="31"/>
      <c r="C32" s="31"/>
      <c r="D32" s="31"/>
      <c r="E32" s="31"/>
      <c r="F32" s="31"/>
      <c r="G32" s="31"/>
      <c r="H32" s="31"/>
      <c r="I32" s="31"/>
      <c r="J32" s="31"/>
      <c r="K32" s="31"/>
    </row>
    <row r="33" spans="1:11" ht="20.100000000000001" customHeight="1">
      <c r="A33" s="31"/>
      <c r="B33" s="33" t="s">
        <v>109</v>
      </c>
      <c r="C33" s="33"/>
      <c r="D33" s="54"/>
      <c r="E33" s="54"/>
      <c r="F33" s="33"/>
      <c r="G33" s="33"/>
      <c r="H33" s="31"/>
      <c r="I33" s="31"/>
      <c r="J33" s="31"/>
      <c r="K33" s="31"/>
    </row>
    <row r="34" spans="1:11" ht="20.100000000000001" customHeight="1">
      <c r="A34" s="31"/>
      <c r="B34" s="31"/>
      <c r="C34" s="31"/>
      <c r="D34" s="31"/>
      <c r="E34" s="31"/>
      <c r="F34" s="31"/>
      <c r="G34" s="31"/>
      <c r="H34" s="31"/>
      <c r="I34" s="31"/>
      <c r="J34" s="31"/>
      <c r="K34" s="31"/>
    </row>
    <row r="35" spans="1:11" ht="20.100000000000001" customHeight="1">
      <c r="A35" s="31"/>
      <c r="B35" s="31" t="s">
        <v>111</v>
      </c>
      <c r="C35" s="31"/>
      <c r="D35" s="31"/>
      <c r="E35" s="31"/>
      <c r="F35" s="31"/>
      <c r="G35" s="31"/>
      <c r="H35" s="31"/>
      <c r="I35" s="31"/>
      <c r="J35" s="31"/>
      <c r="K35" s="31"/>
    </row>
    <row r="36" spans="1:11" ht="20.100000000000001" customHeight="1">
      <c r="A36" s="31"/>
      <c r="B36" s="31" t="s">
        <v>117</v>
      </c>
      <c r="C36" s="31"/>
      <c r="D36" s="31"/>
      <c r="E36" s="31"/>
      <c r="F36" s="31"/>
      <c r="G36" s="31"/>
      <c r="H36" s="31"/>
      <c r="I36" s="31"/>
      <c r="J36" s="31"/>
      <c r="K36" s="31"/>
    </row>
    <row r="37" spans="1:11">
      <c r="A37" s="31"/>
      <c r="B37" s="31"/>
      <c r="C37" s="31"/>
      <c r="D37" s="31"/>
      <c r="E37" s="31"/>
      <c r="F37" s="31"/>
      <c r="G37" s="31"/>
      <c r="H37" s="31"/>
      <c r="I37" s="31"/>
      <c r="J37" s="31"/>
      <c r="K37" s="31"/>
    </row>
  </sheetData>
  <customSheetViews>
    <customSheetView guid="{F63A374B-2E7E-4669-87B0-97E26FB48C52}" showPageBreaks="1" fitToPage="1" printArea="1" view="pageBreakPreview">
      <selection activeCell="G39" sqref="G39"/>
      <pageMargins left="0.70866141732283472" right="0.70866141732283472" top="0.74803149606299213" bottom="0.74803149606299213" header="0.31496062992125984" footer="0.31496062992125984"/>
      <printOptions horizontalCentered="1"/>
      <pageSetup paperSize="9" scale="99" orientation="portrait" r:id="rId1"/>
    </customSheetView>
  </customSheetViews>
  <mergeCells count="3">
    <mergeCell ref="B18:J20"/>
    <mergeCell ref="A10:K10"/>
    <mergeCell ref="A15:K15"/>
  </mergeCells>
  <phoneticPr fontId="3"/>
  <printOptions horizontalCentered="1"/>
  <pageMargins left="0.70866141732283472" right="0.70866141732283472" top="0.74803149606299213" bottom="0.74803149606299213" header="0.31496062992125984" footer="0.31496062992125984"/>
  <pageSetup paperSize="9" fitToWidth="0"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9"/>
  <sheetViews>
    <sheetView showGridLines="0" view="pageBreakPreview" zoomScaleNormal="100" zoomScaleSheetLayoutView="100" workbookViewId="0">
      <selection activeCell="P4" sqref="P4"/>
    </sheetView>
  </sheetViews>
  <sheetFormatPr defaultRowHeight="13.2"/>
  <cols>
    <col min="1" max="1" width="1.6640625" style="37" customWidth="1"/>
    <col min="2" max="2" width="2.21875" style="37" customWidth="1"/>
    <col min="3" max="23" width="1.6640625" style="37" customWidth="1"/>
    <col min="24" max="31" width="1.88671875" style="37" customWidth="1"/>
    <col min="32" max="67" width="1.6640625" style="37" customWidth="1"/>
    <col min="68" max="68" width="1.88671875" customWidth="1"/>
    <col min="69" max="73" width="1.77734375" customWidth="1"/>
  </cols>
  <sheetData>
    <row r="1" spans="1:80">
      <c r="A1" s="47" t="s">
        <v>139</v>
      </c>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K1" s="34"/>
      <c r="BL1" s="34"/>
      <c r="BM1" s="34"/>
    </row>
    <row r="2" spans="1:80" ht="20.25" customHeight="1">
      <c r="A2" s="381" t="s">
        <v>299</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row>
    <row r="3" spans="1:80">
      <c r="A3" s="38"/>
      <c r="B3" s="38"/>
      <c r="C3" s="38"/>
      <c r="D3" s="38"/>
      <c r="E3" s="38"/>
      <c r="F3" s="38"/>
      <c r="G3" s="45"/>
      <c r="H3" s="45"/>
      <c r="I3" s="38"/>
      <c r="J3" s="38"/>
      <c r="K3" s="38"/>
      <c r="L3" s="38"/>
      <c r="M3" s="38"/>
      <c r="N3" s="38"/>
      <c r="O3" s="38"/>
      <c r="P3" s="45"/>
      <c r="Q3" s="45"/>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row>
    <row r="4" spans="1:80" s="37" customForma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80" t="s">
        <v>65</v>
      </c>
      <c r="AS4" s="380"/>
      <c r="AT4" s="380"/>
      <c r="AU4" s="380"/>
      <c r="AV4" s="380"/>
      <c r="AW4" s="380"/>
      <c r="AX4" s="380"/>
      <c r="AY4" s="380"/>
      <c r="AZ4" s="380"/>
      <c r="BA4" s="380"/>
      <c r="BB4" s="380"/>
      <c r="BC4" s="380"/>
      <c r="BD4" s="380"/>
      <c r="BE4" s="380"/>
      <c r="BF4" s="380"/>
      <c r="BG4" s="380"/>
      <c r="BH4" s="380"/>
      <c r="BI4" s="380"/>
      <c r="BJ4" s="380"/>
      <c r="BK4" s="380"/>
      <c r="BL4" s="380"/>
      <c r="BM4" s="380"/>
      <c r="BN4" s="380"/>
      <c r="BO4" s="380"/>
    </row>
    <row r="5" spans="1:80" s="37" customForma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80" t="s">
        <v>66</v>
      </c>
      <c r="AS5" s="380"/>
      <c r="AT5" s="380"/>
      <c r="AU5" s="380"/>
      <c r="AV5" s="380"/>
      <c r="AW5" s="380"/>
      <c r="AX5" s="380"/>
      <c r="AY5" s="380"/>
      <c r="AZ5" s="380"/>
      <c r="BA5" s="380"/>
      <c r="BB5" s="380"/>
      <c r="BC5" s="380"/>
      <c r="BD5" s="380"/>
      <c r="BE5" s="380"/>
      <c r="BF5" s="380"/>
      <c r="BG5" s="380"/>
      <c r="BH5" s="380"/>
      <c r="BI5" s="380"/>
      <c r="BJ5" s="380"/>
      <c r="BK5" s="380"/>
      <c r="BL5" s="380"/>
      <c r="BM5" s="380"/>
      <c r="BN5" s="380"/>
      <c r="BO5" s="380"/>
    </row>
    <row r="6" spans="1:80" s="37" customForma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80" t="s">
        <v>67</v>
      </c>
      <c r="AS6" s="380"/>
      <c r="AT6" s="380"/>
      <c r="AU6" s="380"/>
      <c r="AV6" s="380"/>
      <c r="AW6" s="380"/>
      <c r="AX6" s="380"/>
      <c r="AY6" s="380"/>
      <c r="AZ6" s="380"/>
      <c r="BA6" s="380"/>
      <c r="BB6" s="380"/>
      <c r="BC6" s="380"/>
      <c r="BD6" s="380"/>
      <c r="BE6" s="380"/>
      <c r="BF6" s="380"/>
      <c r="BG6" s="380"/>
      <c r="BH6" s="380"/>
      <c r="BI6" s="380"/>
      <c r="BJ6" s="380"/>
      <c r="BK6" s="380"/>
      <c r="BL6" s="380"/>
      <c r="BM6" s="380"/>
      <c r="BN6" s="380"/>
      <c r="BO6" s="380"/>
    </row>
    <row r="7" spans="1:80">
      <c r="A7" s="38"/>
      <c r="B7" s="38"/>
      <c r="C7" s="38"/>
      <c r="D7" s="38"/>
      <c r="E7" s="38"/>
      <c r="F7" s="38"/>
      <c r="G7" s="45"/>
      <c r="H7" s="45"/>
      <c r="I7" s="38"/>
      <c r="J7" s="38"/>
      <c r="K7" s="38"/>
      <c r="L7" s="38"/>
      <c r="M7" s="38"/>
      <c r="N7" s="38"/>
      <c r="O7" s="38"/>
      <c r="P7" s="45"/>
      <c r="Q7" s="45"/>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row>
    <row r="8" spans="1:80" s="29" customFormat="1">
      <c r="A8" s="62"/>
      <c r="B8" s="39" t="s">
        <v>136</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row>
    <row r="9" spans="1:80">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59" t="s">
        <v>18</v>
      </c>
      <c r="BI9" s="359"/>
      <c r="BJ9" s="359"/>
      <c r="BK9" s="359"/>
      <c r="BL9" s="359"/>
      <c r="BM9" s="359"/>
      <c r="BN9" s="359"/>
      <c r="BO9" s="359"/>
    </row>
    <row r="10" spans="1:80" ht="13.5" customHeight="1">
      <c r="A10" s="34"/>
      <c r="B10" s="34"/>
      <c r="C10" s="34"/>
      <c r="D10" s="360" t="s">
        <v>68</v>
      </c>
      <c r="E10" s="361"/>
      <c r="F10" s="361"/>
      <c r="G10" s="361"/>
      <c r="H10" s="361"/>
      <c r="I10" s="361"/>
      <c r="J10" s="361"/>
      <c r="K10" s="361"/>
      <c r="L10" s="361"/>
      <c r="M10" s="361"/>
      <c r="N10" s="363" t="s">
        <v>69</v>
      </c>
      <c r="O10" s="361"/>
      <c r="P10" s="361"/>
      <c r="Q10" s="361"/>
      <c r="R10" s="361"/>
      <c r="S10" s="361"/>
      <c r="T10" s="361"/>
      <c r="U10" s="361"/>
      <c r="V10" s="361"/>
      <c r="W10" s="361"/>
      <c r="X10" s="364" t="s">
        <v>70</v>
      </c>
      <c r="Y10" s="361"/>
      <c r="Z10" s="361"/>
      <c r="AA10" s="361"/>
      <c r="AB10" s="361"/>
      <c r="AC10" s="361"/>
      <c r="AD10" s="361"/>
      <c r="AE10" s="361"/>
      <c r="AF10" s="361"/>
      <c r="AG10" s="361"/>
      <c r="AH10" s="361"/>
      <c r="AI10" s="361"/>
      <c r="AJ10" s="361"/>
      <c r="AK10" s="361"/>
      <c r="AL10" s="361"/>
      <c r="AM10" s="361"/>
      <c r="AN10" s="361"/>
      <c r="AO10" s="361"/>
      <c r="AP10" s="361"/>
      <c r="AQ10" s="361"/>
      <c r="AR10" s="361"/>
      <c r="AS10" s="365"/>
      <c r="AT10" s="361" t="s">
        <v>71</v>
      </c>
      <c r="AU10" s="361"/>
      <c r="AV10" s="361"/>
      <c r="AW10" s="361"/>
      <c r="AX10" s="361"/>
      <c r="AY10" s="361"/>
      <c r="AZ10" s="361"/>
      <c r="BA10" s="361"/>
      <c r="BB10" s="346" t="s">
        <v>72</v>
      </c>
      <c r="BC10" s="328"/>
      <c r="BD10" s="328"/>
      <c r="BE10" s="347"/>
      <c r="BF10" s="361" t="s">
        <v>143</v>
      </c>
      <c r="BG10" s="361"/>
      <c r="BH10" s="361"/>
      <c r="BI10" s="361"/>
      <c r="BJ10" s="361"/>
      <c r="BK10" s="361"/>
      <c r="BL10" s="361"/>
      <c r="BM10" s="367"/>
      <c r="BN10"/>
      <c r="BO10"/>
    </row>
    <row r="11" spans="1:80">
      <c r="A11" s="34"/>
      <c r="B11" s="34"/>
      <c r="C11" s="34"/>
      <c r="D11" s="362"/>
      <c r="E11" s="357"/>
      <c r="F11" s="357"/>
      <c r="G11" s="357"/>
      <c r="H11" s="357"/>
      <c r="I11" s="357"/>
      <c r="J11" s="357"/>
      <c r="K11" s="357"/>
      <c r="L11" s="357"/>
      <c r="M11" s="357"/>
      <c r="N11" s="356"/>
      <c r="O11" s="357"/>
      <c r="P11" s="357"/>
      <c r="Q11" s="357"/>
      <c r="R11" s="357"/>
      <c r="S11" s="357"/>
      <c r="T11" s="357"/>
      <c r="U11" s="357"/>
      <c r="V11" s="357"/>
      <c r="W11" s="357"/>
      <c r="X11" s="366"/>
      <c r="Y11" s="357"/>
      <c r="Z11" s="357"/>
      <c r="AA11" s="357"/>
      <c r="AB11" s="357"/>
      <c r="AC11" s="357"/>
      <c r="AD11" s="357"/>
      <c r="AE11" s="357"/>
      <c r="AF11" s="357"/>
      <c r="AG11" s="357"/>
      <c r="AH11" s="357"/>
      <c r="AI11" s="357"/>
      <c r="AJ11" s="357"/>
      <c r="AK11" s="357"/>
      <c r="AL11" s="357"/>
      <c r="AM11" s="357"/>
      <c r="AN11" s="357"/>
      <c r="AO11" s="357"/>
      <c r="AP11" s="357"/>
      <c r="AQ11" s="357"/>
      <c r="AR11" s="357"/>
      <c r="AS11" s="358"/>
      <c r="AT11" s="357"/>
      <c r="AU11" s="357"/>
      <c r="AV11" s="357"/>
      <c r="AW11" s="357"/>
      <c r="AX11" s="357"/>
      <c r="AY11" s="357"/>
      <c r="AZ11" s="357"/>
      <c r="BA11" s="357"/>
      <c r="BB11" s="336"/>
      <c r="BC11" s="337"/>
      <c r="BD11" s="337"/>
      <c r="BE11" s="338"/>
      <c r="BF11" s="357"/>
      <c r="BG11" s="357"/>
      <c r="BH11" s="357"/>
      <c r="BI11" s="357"/>
      <c r="BJ11" s="357"/>
      <c r="BK11" s="357"/>
      <c r="BL11" s="357"/>
      <c r="BM11" s="368"/>
      <c r="BN11"/>
      <c r="BO11"/>
    </row>
    <row r="12" spans="1:80" ht="13.5" customHeight="1">
      <c r="A12" s="34"/>
      <c r="B12" s="34"/>
      <c r="C12" s="34"/>
      <c r="D12" s="349" t="s">
        <v>73</v>
      </c>
      <c r="E12" s="337"/>
      <c r="F12" s="337"/>
      <c r="G12" s="337"/>
      <c r="H12" s="337"/>
      <c r="I12" s="337"/>
      <c r="J12" s="337"/>
      <c r="K12" s="337"/>
      <c r="L12" s="337"/>
      <c r="M12" s="337"/>
      <c r="N12" s="336" t="s">
        <v>74</v>
      </c>
      <c r="O12" s="337"/>
      <c r="P12" s="337"/>
      <c r="Q12" s="337"/>
      <c r="R12" s="337"/>
      <c r="S12" s="337"/>
      <c r="T12" s="337"/>
      <c r="U12" s="337"/>
      <c r="V12" s="337"/>
      <c r="W12" s="337"/>
      <c r="X12" s="350" t="s">
        <v>179</v>
      </c>
      <c r="Y12" s="351"/>
      <c r="Z12" s="351"/>
      <c r="AA12" s="351"/>
      <c r="AB12" s="351"/>
      <c r="AC12" s="351"/>
      <c r="AD12" s="351"/>
      <c r="AE12" s="352"/>
      <c r="AF12" s="353" t="s">
        <v>75</v>
      </c>
      <c r="AG12" s="354"/>
      <c r="AH12" s="354"/>
      <c r="AI12" s="354"/>
      <c r="AJ12" s="354"/>
      <c r="AK12" s="355"/>
      <c r="AL12" s="356"/>
      <c r="AM12" s="357"/>
      <c r="AN12" s="357"/>
      <c r="AO12" s="357"/>
      <c r="AP12" s="357"/>
      <c r="AQ12" s="357"/>
      <c r="AR12" s="357"/>
      <c r="AS12" s="358"/>
      <c r="AT12" s="337" t="s">
        <v>76</v>
      </c>
      <c r="AU12" s="337"/>
      <c r="AV12" s="337"/>
      <c r="AW12" s="337"/>
      <c r="AX12" s="337"/>
      <c r="AY12" s="337"/>
      <c r="AZ12" s="337"/>
      <c r="BA12" s="337"/>
      <c r="BB12" s="336" t="s">
        <v>77</v>
      </c>
      <c r="BC12" s="337"/>
      <c r="BD12" s="337"/>
      <c r="BE12" s="338"/>
      <c r="BF12" s="337" t="s">
        <v>78</v>
      </c>
      <c r="BG12" s="337"/>
      <c r="BH12" s="337"/>
      <c r="BI12" s="337"/>
      <c r="BJ12" s="337"/>
      <c r="BK12" s="337"/>
      <c r="BL12" s="337"/>
      <c r="BM12" s="341"/>
      <c r="BN12"/>
      <c r="BO12"/>
    </row>
    <row r="13" spans="1:80">
      <c r="A13" s="34"/>
      <c r="B13" s="34"/>
      <c r="C13" s="34"/>
      <c r="D13" s="349"/>
      <c r="E13" s="337"/>
      <c r="F13" s="337"/>
      <c r="G13" s="337"/>
      <c r="H13" s="337"/>
      <c r="I13" s="337"/>
      <c r="J13" s="337"/>
      <c r="K13" s="337"/>
      <c r="L13" s="337"/>
      <c r="M13" s="337"/>
      <c r="N13" s="336"/>
      <c r="O13" s="337"/>
      <c r="P13" s="337"/>
      <c r="Q13" s="337"/>
      <c r="R13" s="337"/>
      <c r="S13" s="337"/>
      <c r="T13" s="337"/>
      <c r="U13" s="337"/>
      <c r="V13" s="337"/>
      <c r="W13" s="337"/>
      <c r="X13" s="342"/>
      <c r="Y13" s="337"/>
      <c r="Z13" s="337"/>
      <c r="AA13" s="337"/>
      <c r="AB13" s="337"/>
      <c r="AC13" s="337"/>
      <c r="AD13" s="337"/>
      <c r="AE13" s="337"/>
      <c r="AF13" s="336"/>
      <c r="AG13" s="337"/>
      <c r="AH13" s="337"/>
      <c r="AI13" s="337"/>
      <c r="AJ13" s="337"/>
      <c r="AK13" s="338"/>
      <c r="AL13" s="337"/>
      <c r="AM13" s="337"/>
      <c r="AN13" s="337"/>
      <c r="AO13" s="337"/>
      <c r="AP13" s="337"/>
      <c r="AQ13" s="337"/>
      <c r="AR13" s="337"/>
      <c r="AS13" s="369"/>
      <c r="AT13" s="337"/>
      <c r="AU13" s="337"/>
      <c r="AV13" s="337"/>
      <c r="AW13" s="337"/>
      <c r="AX13" s="337"/>
      <c r="AY13" s="337"/>
      <c r="AZ13" s="337"/>
      <c r="BA13" s="337"/>
      <c r="BB13" s="336"/>
      <c r="BC13" s="337"/>
      <c r="BD13" s="337"/>
      <c r="BE13" s="338"/>
      <c r="BF13" s="337"/>
      <c r="BG13" s="337"/>
      <c r="BH13" s="337"/>
      <c r="BI13" s="337"/>
      <c r="BJ13" s="337"/>
      <c r="BK13" s="337"/>
      <c r="BL13" s="337"/>
      <c r="BM13" s="341"/>
      <c r="BN13"/>
      <c r="BO13"/>
    </row>
    <row r="14" spans="1:80">
      <c r="A14" s="34"/>
      <c r="B14" s="34"/>
      <c r="C14" s="34"/>
      <c r="D14" s="344"/>
      <c r="E14" s="328"/>
      <c r="F14" s="328"/>
      <c r="G14" s="328"/>
      <c r="H14" s="328"/>
      <c r="I14" s="328"/>
      <c r="J14" s="328"/>
      <c r="K14" s="328"/>
      <c r="L14" s="328"/>
      <c r="M14" s="328"/>
      <c r="N14" s="346"/>
      <c r="O14" s="328"/>
      <c r="P14" s="328"/>
      <c r="Q14" s="328"/>
      <c r="R14" s="328"/>
      <c r="S14" s="328"/>
      <c r="T14" s="328"/>
      <c r="U14" s="328"/>
      <c r="V14" s="328"/>
      <c r="W14" s="328"/>
      <c r="X14" s="370"/>
      <c r="Y14" s="371"/>
      <c r="Z14" s="371"/>
      <c r="AA14" s="371"/>
      <c r="AB14" s="371"/>
      <c r="AC14" s="371"/>
      <c r="AD14" s="371"/>
      <c r="AE14" s="372"/>
      <c r="AF14" s="376"/>
      <c r="AG14" s="371"/>
      <c r="AH14" s="371"/>
      <c r="AI14" s="371"/>
      <c r="AJ14" s="371"/>
      <c r="AK14" s="372"/>
      <c r="AL14" s="376"/>
      <c r="AM14" s="371"/>
      <c r="AN14" s="371"/>
      <c r="AO14" s="371"/>
      <c r="AP14" s="371"/>
      <c r="AQ14" s="371"/>
      <c r="AR14" s="371"/>
      <c r="AS14" s="378"/>
      <c r="AT14" s="328"/>
      <c r="AU14" s="328"/>
      <c r="AV14" s="328"/>
      <c r="AW14" s="328"/>
      <c r="AX14" s="328"/>
      <c r="AY14" s="328"/>
      <c r="AZ14" s="328"/>
      <c r="BA14" s="328"/>
      <c r="BB14" s="331" t="s">
        <v>79</v>
      </c>
      <c r="BC14" s="332"/>
      <c r="BD14" s="332"/>
      <c r="BE14" s="333"/>
      <c r="BF14" s="328"/>
      <c r="BG14" s="328"/>
      <c r="BH14" s="328"/>
      <c r="BI14" s="328"/>
      <c r="BJ14" s="328"/>
      <c r="BK14" s="328"/>
      <c r="BL14" s="328"/>
      <c r="BM14" s="334"/>
      <c r="BN14"/>
      <c r="BO14"/>
    </row>
    <row r="15" spans="1:80">
      <c r="A15" s="40"/>
      <c r="B15" s="40"/>
      <c r="C15" s="40"/>
      <c r="D15" s="345"/>
      <c r="E15" s="330"/>
      <c r="F15" s="330"/>
      <c r="G15" s="330"/>
      <c r="H15" s="330"/>
      <c r="I15" s="330"/>
      <c r="J15" s="330"/>
      <c r="K15" s="330"/>
      <c r="L15" s="330"/>
      <c r="M15" s="330"/>
      <c r="N15" s="339"/>
      <c r="O15" s="330"/>
      <c r="P15" s="330"/>
      <c r="Q15" s="330"/>
      <c r="R15" s="330"/>
      <c r="S15" s="330"/>
      <c r="T15" s="330"/>
      <c r="U15" s="330"/>
      <c r="V15" s="330"/>
      <c r="W15" s="330"/>
      <c r="X15" s="373"/>
      <c r="Y15" s="374"/>
      <c r="Z15" s="374"/>
      <c r="AA15" s="374"/>
      <c r="AB15" s="374"/>
      <c r="AC15" s="374"/>
      <c r="AD15" s="374"/>
      <c r="AE15" s="375"/>
      <c r="AF15" s="377"/>
      <c r="AG15" s="374"/>
      <c r="AH15" s="374"/>
      <c r="AI15" s="374"/>
      <c r="AJ15" s="374"/>
      <c r="AK15" s="375"/>
      <c r="AL15" s="377"/>
      <c r="AM15" s="374"/>
      <c r="AN15" s="374"/>
      <c r="AO15" s="374"/>
      <c r="AP15" s="374"/>
      <c r="AQ15" s="374"/>
      <c r="AR15" s="374"/>
      <c r="AS15" s="379"/>
      <c r="AT15" s="330"/>
      <c r="AU15" s="330"/>
      <c r="AV15" s="330"/>
      <c r="AW15" s="330"/>
      <c r="AX15" s="330"/>
      <c r="AY15" s="330"/>
      <c r="AZ15" s="330"/>
      <c r="BA15" s="330"/>
      <c r="BB15" s="331"/>
      <c r="BC15" s="332"/>
      <c r="BD15" s="332"/>
      <c r="BE15" s="333"/>
      <c r="BF15" s="330"/>
      <c r="BG15" s="330"/>
      <c r="BH15" s="330"/>
      <c r="BI15" s="330"/>
      <c r="BJ15" s="330"/>
      <c r="BK15" s="330"/>
      <c r="BL15" s="330"/>
      <c r="BM15" s="335"/>
      <c r="BN15" s="41"/>
      <c r="BO15" s="41"/>
      <c r="BP15" s="41"/>
      <c r="BQ15" s="41"/>
      <c r="BR15" s="41"/>
      <c r="BS15" s="41"/>
      <c r="BT15" s="41"/>
      <c r="BU15" s="41"/>
      <c r="BV15" s="41"/>
      <c r="BW15" s="41"/>
      <c r="BX15" s="41"/>
      <c r="BY15" s="41"/>
      <c r="BZ15" s="41"/>
      <c r="CA15" s="41"/>
      <c r="CB15" s="41"/>
    </row>
    <row r="16" spans="1:80">
      <c r="A16" s="34"/>
      <c r="B16" s="39"/>
      <c r="C16" s="38"/>
      <c r="D16" s="38"/>
      <c r="E16" s="38"/>
      <c r="F16" s="38"/>
      <c r="G16" s="45"/>
      <c r="H16" s="45"/>
      <c r="I16" s="38"/>
      <c r="J16" s="38"/>
      <c r="K16" s="38"/>
      <c r="L16" s="38"/>
      <c r="M16" s="38"/>
      <c r="N16" s="38"/>
      <c r="O16" s="62"/>
      <c r="P16" s="62"/>
      <c r="Q16" s="62"/>
      <c r="R16" s="62"/>
      <c r="S16" s="62"/>
      <c r="T16" s="62"/>
      <c r="U16" s="62"/>
      <c r="V16" s="62"/>
      <c r="W16" s="62"/>
      <c r="X16" s="62"/>
      <c r="Y16" s="62"/>
      <c r="Z16" s="62"/>
      <c r="AA16" s="62"/>
      <c r="AB16" s="62"/>
      <c r="AC16" s="62"/>
      <c r="AD16" s="62"/>
      <c r="AE16" s="62"/>
      <c r="AF16" s="62"/>
      <c r="AG16" s="62"/>
      <c r="AH16" s="62"/>
      <c r="AI16" s="62"/>
      <c r="AJ16" s="62"/>
      <c r="AK16" s="38"/>
      <c r="AL16" s="62"/>
      <c r="AM16" s="62"/>
      <c r="AN16" s="62"/>
      <c r="AO16" s="62"/>
      <c r="AP16" s="62"/>
      <c r="AQ16" s="62"/>
      <c r="AR16" s="62"/>
      <c r="AS16" s="62"/>
      <c r="AT16" s="62"/>
      <c r="AU16" s="62"/>
      <c r="AV16" s="62"/>
      <c r="AW16" s="62"/>
      <c r="AX16" s="62"/>
      <c r="AY16" s="62"/>
      <c r="AZ16" s="62"/>
      <c r="BA16" s="62"/>
      <c r="BB16" s="38"/>
      <c r="BC16" s="38"/>
      <c r="BD16" s="38"/>
      <c r="BE16" s="38"/>
      <c r="BF16" s="38"/>
      <c r="BG16" s="38"/>
      <c r="BH16" s="38"/>
      <c r="BI16" s="38"/>
      <c r="BJ16" s="38"/>
      <c r="BK16" s="38"/>
      <c r="BL16" s="38"/>
      <c r="BM16" s="38"/>
      <c r="BN16" s="38"/>
      <c r="BO16" s="38"/>
    </row>
    <row r="17" spans="1:80" s="48" customFormat="1" ht="10.8">
      <c r="A17" s="46"/>
      <c r="B17" s="47" t="s">
        <v>80</v>
      </c>
      <c r="C17" s="44"/>
      <c r="D17" s="44"/>
      <c r="E17" s="47" t="s">
        <v>81</v>
      </c>
      <c r="F17" s="47"/>
      <c r="G17" s="47"/>
      <c r="H17" s="47"/>
      <c r="I17" s="47"/>
      <c r="J17" s="47"/>
      <c r="K17" s="47"/>
      <c r="L17" s="47"/>
      <c r="M17" s="47"/>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row>
    <row r="18" spans="1:80" ht="25.5" customHeight="1">
      <c r="A18" s="34"/>
      <c r="B18" s="39"/>
      <c r="C18" s="38"/>
      <c r="D18" s="38"/>
      <c r="E18" s="39"/>
      <c r="F18" s="39"/>
      <c r="G18" s="39"/>
      <c r="H18" s="39"/>
      <c r="I18" s="39"/>
      <c r="J18" s="39"/>
      <c r="K18" s="39"/>
      <c r="L18" s="39"/>
      <c r="M18" s="39"/>
      <c r="N18" s="38"/>
      <c r="O18" s="38"/>
      <c r="P18" s="45"/>
      <c r="Q18" s="45"/>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row>
    <row r="19" spans="1:80" s="29" customFormat="1">
      <c r="A19" s="34"/>
      <c r="B19" s="39" t="s">
        <v>137</v>
      </c>
      <c r="C19" s="62"/>
      <c r="D19" s="62"/>
      <c r="E19" s="39"/>
      <c r="F19" s="39"/>
      <c r="G19" s="39"/>
      <c r="H19" s="39"/>
      <c r="I19" s="39"/>
      <c r="J19" s="39"/>
      <c r="K19" s="39"/>
      <c r="L19" s="39"/>
      <c r="M19" s="39"/>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row>
    <row r="20" spans="1:80">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59" t="s">
        <v>18</v>
      </c>
      <c r="BI20" s="359"/>
      <c r="BJ20" s="359"/>
      <c r="BK20" s="359"/>
      <c r="BL20" s="359"/>
      <c r="BM20" s="359"/>
      <c r="BN20" s="359"/>
      <c r="BO20" s="359"/>
    </row>
    <row r="21" spans="1:80" ht="13.5" customHeight="1">
      <c r="A21" s="34"/>
      <c r="B21" s="34"/>
      <c r="C21" s="34"/>
      <c r="D21" s="360" t="s">
        <v>68</v>
      </c>
      <c r="E21" s="361"/>
      <c r="F21" s="361"/>
      <c r="G21" s="361"/>
      <c r="H21" s="361"/>
      <c r="I21" s="361"/>
      <c r="J21" s="361"/>
      <c r="K21" s="361"/>
      <c r="L21" s="361"/>
      <c r="M21" s="361"/>
      <c r="N21" s="363" t="s">
        <v>69</v>
      </c>
      <c r="O21" s="361"/>
      <c r="P21" s="361"/>
      <c r="Q21" s="361"/>
      <c r="R21" s="361"/>
      <c r="S21" s="361"/>
      <c r="T21" s="361"/>
      <c r="U21" s="361"/>
      <c r="V21" s="361"/>
      <c r="W21" s="361"/>
      <c r="X21" s="364" t="s">
        <v>70</v>
      </c>
      <c r="Y21" s="361"/>
      <c r="Z21" s="361"/>
      <c r="AA21" s="361"/>
      <c r="AB21" s="361"/>
      <c r="AC21" s="361"/>
      <c r="AD21" s="361"/>
      <c r="AE21" s="361"/>
      <c r="AF21" s="361"/>
      <c r="AG21" s="361"/>
      <c r="AH21" s="361"/>
      <c r="AI21" s="361"/>
      <c r="AJ21" s="361"/>
      <c r="AK21" s="361"/>
      <c r="AL21" s="361"/>
      <c r="AM21" s="361"/>
      <c r="AN21" s="361"/>
      <c r="AO21" s="361"/>
      <c r="AP21" s="361"/>
      <c r="AQ21" s="361"/>
      <c r="AR21" s="361"/>
      <c r="AS21" s="365"/>
      <c r="AT21" s="364" t="s">
        <v>71</v>
      </c>
      <c r="AU21" s="361"/>
      <c r="AV21" s="361"/>
      <c r="AW21" s="361"/>
      <c r="AX21" s="361"/>
      <c r="AY21" s="361"/>
      <c r="AZ21" s="361"/>
      <c r="BA21" s="361"/>
      <c r="BB21" s="346" t="s">
        <v>72</v>
      </c>
      <c r="BC21" s="328"/>
      <c r="BD21" s="328"/>
      <c r="BE21" s="347"/>
      <c r="BF21" s="361" t="s">
        <v>143</v>
      </c>
      <c r="BG21" s="361"/>
      <c r="BH21" s="361"/>
      <c r="BI21" s="361"/>
      <c r="BJ21" s="361"/>
      <c r="BK21" s="361"/>
      <c r="BL21" s="361"/>
      <c r="BM21" s="367"/>
      <c r="BN21"/>
      <c r="BO21"/>
    </row>
    <row r="22" spans="1:80">
      <c r="A22" s="34"/>
      <c r="B22" s="34"/>
      <c r="C22" s="34"/>
      <c r="D22" s="362"/>
      <c r="E22" s="357"/>
      <c r="F22" s="357"/>
      <c r="G22" s="357"/>
      <c r="H22" s="357"/>
      <c r="I22" s="357"/>
      <c r="J22" s="357"/>
      <c r="K22" s="357"/>
      <c r="L22" s="357"/>
      <c r="M22" s="357"/>
      <c r="N22" s="356"/>
      <c r="O22" s="357"/>
      <c r="P22" s="357"/>
      <c r="Q22" s="357"/>
      <c r="R22" s="357"/>
      <c r="S22" s="357"/>
      <c r="T22" s="357"/>
      <c r="U22" s="357"/>
      <c r="V22" s="357"/>
      <c r="W22" s="357"/>
      <c r="X22" s="366"/>
      <c r="Y22" s="357"/>
      <c r="Z22" s="357"/>
      <c r="AA22" s="357"/>
      <c r="AB22" s="357"/>
      <c r="AC22" s="357"/>
      <c r="AD22" s="357"/>
      <c r="AE22" s="357"/>
      <c r="AF22" s="357"/>
      <c r="AG22" s="357"/>
      <c r="AH22" s="357"/>
      <c r="AI22" s="357"/>
      <c r="AJ22" s="357"/>
      <c r="AK22" s="357"/>
      <c r="AL22" s="357"/>
      <c r="AM22" s="357"/>
      <c r="AN22" s="357"/>
      <c r="AO22" s="357"/>
      <c r="AP22" s="357"/>
      <c r="AQ22" s="357"/>
      <c r="AR22" s="357"/>
      <c r="AS22" s="358"/>
      <c r="AT22" s="366"/>
      <c r="AU22" s="357"/>
      <c r="AV22" s="357"/>
      <c r="AW22" s="357"/>
      <c r="AX22" s="357"/>
      <c r="AY22" s="357"/>
      <c r="AZ22" s="357"/>
      <c r="BA22" s="357"/>
      <c r="BB22" s="336"/>
      <c r="BC22" s="337"/>
      <c r="BD22" s="337"/>
      <c r="BE22" s="338"/>
      <c r="BF22" s="357"/>
      <c r="BG22" s="357"/>
      <c r="BH22" s="357"/>
      <c r="BI22" s="357"/>
      <c r="BJ22" s="357"/>
      <c r="BK22" s="357"/>
      <c r="BL22" s="357"/>
      <c r="BM22" s="368"/>
      <c r="BN22"/>
      <c r="BO22"/>
    </row>
    <row r="23" spans="1:80" ht="13.5" customHeight="1">
      <c r="A23" s="34"/>
      <c r="B23" s="34"/>
      <c r="C23" s="34"/>
      <c r="D23" s="349" t="s">
        <v>82</v>
      </c>
      <c r="E23" s="337"/>
      <c r="F23" s="337"/>
      <c r="G23" s="337"/>
      <c r="H23" s="337"/>
      <c r="I23" s="337"/>
      <c r="J23" s="337"/>
      <c r="K23" s="337"/>
      <c r="L23" s="337"/>
      <c r="M23" s="337"/>
      <c r="N23" s="336" t="s">
        <v>83</v>
      </c>
      <c r="O23" s="337"/>
      <c r="P23" s="337"/>
      <c r="Q23" s="337"/>
      <c r="R23" s="337"/>
      <c r="S23" s="337"/>
      <c r="T23" s="337"/>
      <c r="U23" s="337"/>
      <c r="V23" s="337"/>
      <c r="W23" s="337"/>
      <c r="X23" s="350" t="s">
        <v>179</v>
      </c>
      <c r="Y23" s="351"/>
      <c r="Z23" s="351"/>
      <c r="AA23" s="351"/>
      <c r="AB23" s="351"/>
      <c r="AC23" s="351"/>
      <c r="AD23" s="351"/>
      <c r="AE23" s="352"/>
      <c r="AF23" s="353" t="s">
        <v>75</v>
      </c>
      <c r="AG23" s="354"/>
      <c r="AH23" s="354"/>
      <c r="AI23" s="354"/>
      <c r="AJ23" s="354"/>
      <c r="AK23" s="355"/>
      <c r="AL23" s="356"/>
      <c r="AM23" s="357"/>
      <c r="AN23" s="357"/>
      <c r="AO23" s="357"/>
      <c r="AP23" s="357"/>
      <c r="AQ23" s="357"/>
      <c r="AR23" s="357"/>
      <c r="AS23" s="358"/>
      <c r="AT23" s="342" t="s">
        <v>84</v>
      </c>
      <c r="AU23" s="337"/>
      <c r="AV23" s="337"/>
      <c r="AW23" s="337"/>
      <c r="AX23" s="337"/>
      <c r="AY23" s="337"/>
      <c r="AZ23" s="337"/>
      <c r="BA23" s="337"/>
      <c r="BB23" s="336" t="s">
        <v>85</v>
      </c>
      <c r="BC23" s="337"/>
      <c r="BD23" s="337"/>
      <c r="BE23" s="338"/>
      <c r="BF23" s="337" t="s">
        <v>86</v>
      </c>
      <c r="BG23" s="337"/>
      <c r="BH23" s="337"/>
      <c r="BI23" s="337"/>
      <c r="BJ23" s="337"/>
      <c r="BK23" s="337"/>
      <c r="BL23" s="337"/>
      <c r="BM23" s="341"/>
      <c r="BN23"/>
      <c r="BO23"/>
    </row>
    <row r="24" spans="1:80">
      <c r="A24" s="34"/>
      <c r="B24" s="34"/>
      <c r="C24" s="34"/>
      <c r="D24" s="345"/>
      <c r="E24" s="330"/>
      <c r="F24" s="330"/>
      <c r="G24" s="330"/>
      <c r="H24" s="330"/>
      <c r="I24" s="330"/>
      <c r="J24" s="330"/>
      <c r="K24" s="330"/>
      <c r="L24" s="330"/>
      <c r="M24" s="330"/>
      <c r="N24" s="339"/>
      <c r="O24" s="330"/>
      <c r="P24" s="330"/>
      <c r="Q24" s="330"/>
      <c r="R24" s="330"/>
      <c r="S24" s="330"/>
      <c r="T24" s="330"/>
      <c r="U24" s="330"/>
      <c r="V24" s="330"/>
      <c r="W24" s="330"/>
      <c r="X24" s="329" t="s">
        <v>87</v>
      </c>
      <c r="Y24" s="330"/>
      <c r="Z24" s="330"/>
      <c r="AA24" s="330"/>
      <c r="AB24" s="330"/>
      <c r="AC24" s="330"/>
      <c r="AD24" s="330"/>
      <c r="AE24" s="330"/>
      <c r="AF24" s="336" t="s">
        <v>88</v>
      </c>
      <c r="AG24" s="337"/>
      <c r="AH24" s="337"/>
      <c r="AI24" s="337"/>
      <c r="AJ24" s="337"/>
      <c r="AK24" s="338"/>
      <c r="AL24" s="330" t="s">
        <v>89</v>
      </c>
      <c r="AM24" s="330"/>
      <c r="AN24" s="330"/>
      <c r="AO24" s="330"/>
      <c r="AP24" s="330"/>
      <c r="AQ24" s="330"/>
      <c r="AR24" s="330"/>
      <c r="AS24" s="343"/>
      <c r="AT24" s="329"/>
      <c r="AU24" s="330"/>
      <c r="AV24" s="330"/>
      <c r="AW24" s="330"/>
      <c r="AX24" s="330"/>
      <c r="AY24" s="330"/>
      <c r="AZ24" s="330"/>
      <c r="BA24" s="330"/>
      <c r="BB24" s="339"/>
      <c r="BC24" s="330"/>
      <c r="BD24" s="330"/>
      <c r="BE24" s="340"/>
      <c r="BF24" s="330"/>
      <c r="BG24" s="330"/>
      <c r="BH24" s="330"/>
      <c r="BI24" s="330"/>
      <c r="BJ24" s="330"/>
      <c r="BK24" s="330"/>
      <c r="BL24" s="330"/>
      <c r="BM24" s="335"/>
      <c r="BN24"/>
      <c r="BO24"/>
    </row>
    <row r="25" spans="1:80">
      <c r="A25" s="34"/>
      <c r="B25" s="34"/>
      <c r="C25" s="34"/>
      <c r="D25" s="344"/>
      <c r="E25" s="328"/>
      <c r="F25" s="328"/>
      <c r="G25" s="328"/>
      <c r="H25" s="328"/>
      <c r="I25" s="328"/>
      <c r="J25" s="328"/>
      <c r="K25" s="328"/>
      <c r="L25" s="328"/>
      <c r="M25" s="328"/>
      <c r="N25" s="346"/>
      <c r="O25" s="328"/>
      <c r="P25" s="328"/>
      <c r="Q25" s="328"/>
      <c r="R25" s="328"/>
      <c r="S25" s="328"/>
      <c r="T25" s="328"/>
      <c r="U25" s="328"/>
      <c r="V25" s="328"/>
      <c r="W25" s="328"/>
      <c r="X25" s="327"/>
      <c r="Y25" s="328"/>
      <c r="Z25" s="328"/>
      <c r="AA25" s="328"/>
      <c r="AB25" s="328"/>
      <c r="AC25" s="328"/>
      <c r="AD25" s="328"/>
      <c r="AE25" s="347"/>
      <c r="AF25" s="346"/>
      <c r="AG25" s="328"/>
      <c r="AH25" s="328"/>
      <c r="AI25" s="328"/>
      <c r="AJ25" s="328"/>
      <c r="AK25" s="347"/>
      <c r="AL25" s="346"/>
      <c r="AM25" s="328"/>
      <c r="AN25" s="328"/>
      <c r="AO25" s="328"/>
      <c r="AP25" s="328"/>
      <c r="AQ25" s="328"/>
      <c r="AR25" s="328"/>
      <c r="AS25" s="348"/>
      <c r="AT25" s="327"/>
      <c r="AU25" s="328"/>
      <c r="AV25" s="328"/>
      <c r="AW25" s="328"/>
      <c r="AX25" s="328"/>
      <c r="AY25" s="328"/>
      <c r="AZ25" s="328"/>
      <c r="BA25" s="328"/>
      <c r="BB25" s="331" t="s">
        <v>79</v>
      </c>
      <c r="BC25" s="332"/>
      <c r="BD25" s="332"/>
      <c r="BE25" s="333"/>
      <c r="BF25" s="328"/>
      <c r="BG25" s="328"/>
      <c r="BH25" s="328"/>
      <c r="BI25" s="328"/>
      <c r="BJ25" s="328"/>
      <c r="BK25" s="328"/>
      <c r="BL25" s="328"/>
      <c r="BM25" s="334"/>
      <c r="BN25"/>
      <c r="BO25"/>
    </row>
    <row r="26" spans="1:80">
      <c r="A26" s="34"/>
      <c r="B26" s="34"/>
      <c r="C26" s="34"/>
      <c r="D26" s="345"/>
      <c r="E26" s="330"/>
      <c r="F26" s="330"/>
      <c r="G26" s="330"/>
      <c r="H26" s="330"/>
      <c r="I26" s="330"/>
      <c r="J26" s="330"/>
      <c r="K26" s="330"/>
      <c r="L26" s="330"/>
      <c r="M26" s="330"/>
      <c r="N26" s="339"/>
      <c r="O26" s="330"/>
      <c r="P26" s="330"/>
      <c r="Q26" s="330"/>
      <c r="R26" s="330"/>
      <c r="S26" s="330"/>
      <c r="T26" s="330"/>
      <c r="U26" s="330"/>
      <c r="V26" s="330"/>
      <c r="W26" s="330"/>
      <c r="X26" s="329"/>
      <c r="Y26" s="330"/>
      <c r="Z26" s="330"/>
      <c r="AA26" s="330"/>
      <c r="AB26" s="330"/>
      <c r="AC26" s="330"/>
      <c r="AD26" s="330"/>
      <c r="AE26" s="340"/>
      <c r="AF26" s="339"/>
      <c r="AG26" s="330"/>
      <c r="AH26" s="330"/>
      <c r="AI26" s="330"/>
      <c r="AJ26" s="330"/>
      <c r="AK26" s="340"/>
      <c r="AL26" s="339"/>
      <c r="AM26" s="330"/>
      <c r="AN26" s="330"/>
      <c r="AO26" s="330"/>
      <c r="AP26" s="330"/>
      <c r="AQ26" s="330"/>
      <c r="AR26" s="330"/>
      <c r="AS26" s="343"/>
      <c r="AT26" s="329"/>
      <c r="AU26" s="330"/>
      <c r="AV26" s="330"/>
      <c r="AW26" s="330"/>
      <c r="AX26" s="330"/>
      <c r="AY26" s="330"/>
      <c r="AZ26" s="330"/>
      <c r="BA26" s="330"/>
      <c r="BB26" s="331"/>
      <c r="BC26" s="332"/>
      <c r="BD26" s="332"/>
      <c r="BE26" s="333"/>
      <c r="BF26" s="330"/>
      <c r="BG26" s="330"/>
      <c r="BH26" s="330"/>
      <c r="BI26" s="330"/>
      <c r="BJ26" s="330"/>
      <c r="BK26" s="330"/>
      <c r="BL26" s="330"/>
      <c r="BM26" s="335"/>
      <c r="BN26" s="41"/>
      <c r="BO26" s="41"/>
      <c r="BP26" s="41"/>
      <c r="BQ26" s="41"/>
      <c r="BR26" s="41"/>
      <c r="BS26" s="41"/>
      <c r="BT26" s="41"/>
      <c r="BU26" s="41"/>
      <c r="BV26" s="41"/>
      <c r="BW26" s="41"/>
      <c r="BX26" s="41"/>
      <c r="BY26" s="41"/>
      <c r="BZ26" s="41"/>
      <c r="CA26" s="41"/>
      <c r="CB26" s="41"/>
    </row>
    <row r="27" spans="1:80">
      <c r="A27" s="34"/>
      <c r="B27" s="39"/>
      <c r="C27" s="38"/>
      <c r="D27" s="38"/>
      <c r="E27" s="38"/>
      <c r="F27" s="38"/>
      <c r="G27" s="45"/>
      <c r="H27" s="45"/>
      <c r="I27" s="38"/>
      <c r="J27" s="38"/>
      <c r="K27" s="38"/>
      <c r="L27" s="38"/>
      <c r="M27" s="38"/>
      <c r="N27" s="38"/>
      <c r="O27" s="42"/>
      <c r="P27" s="43"/>
      <c r="Q27" s="43"/>
      <c r="R27" s="42"/>
      <c r="S27" s="42"/>
      <c r="T27" s="42"/>
      <c r="U27" s="42"/>
      <c r="V27" s="42"/>
      <c r="W27" s="42"/>
      <c r="X27" s="42"/>
      <c r="Y27" s="42"/>
      <c r="Z27" s="42"/>
      <c r="AA27" s="42"/>
      <c r="AB27" s="42"/>
      <c r="AC27" s="42"/>
      <c r="AD27" s="42"/>
      <c r="AE27" s="42"/>
      <c r="AF27" s="42"/>
      <c r="AG27" s="42"/>
      <c r="AH27" s="42"/>
      <c r="AI27" s="42"/>
      <c r="AJ27" s="42"/>
      <c r="AK27" s="38"/>
      <c r="AL27" s="42"/>
      <c r="AM27" s="42"/>
      <c r="AN27" s="42"/>
      <c r="AO27" s="42"/>
      <c r="AP27" s="42"/>
      <c r="AQ27" s="42"/>
      <c r="AR27" s="42"/>
      <c r="AS27" s="42"/>
      <c r="AT27" s="42"/>
      <c r="AU27" s="42"/>
      <c r="AV27" s="42"/>
      <c r="AW27" s="42"/>
      <c r="AX27" s="42"/>
      <c r="AY27" s="42"/>
      <c r="AZ27" s="42"/>
      <c r="BA27" s="42"/>
      <c r="BB27" s="38"/>
      <c r="BC27" s="38"/>
      <c r="BD27" s="38"/>
      <c r="BE27" s="38"/>
      <c r="BF27" s="38"/>
      <c r="BG27" s="38"/>
      <c r="BH27" s="38"/>
      <c r="BI27" s="38"/>
      <c r="BJ27" s="38"/>
      <c r="BK27" s="38"/>
      <c r="BL27" s="38"/>
      <c r="BM27" s="38"/>
      <c r="BN27" s="38"/>
      <c r="BO27" s="38"/>
    </row>
    <row r="28" spans="1:80" s="48" customFormat="1" ht="10.8">
      <c r="A28" s="46"/>
      <c r="B28" s="47" t="s">
        <v>80</v>
      </c>
      <c r="C28" s="44"/>
      <c r="D28" s="44"/>
      <c r="E28" s="47" t="s">
        <v>106</v>
      </c>
      <c r="F28" s="47"/>
      <c r="G28" s="47"/>
      <c r="H28" s="47"/>
      <c r="I28" s="47"/>
      <c r="J28" s="47"/>
      <c r="K28" s="47"/>
      <c r="L28" s="47"/>
      <c r="M28" s="47"/>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row>
    <row r="29" spans="1:80" s="48" customFormat="1" ht="10.8">
      <c r="A29" s="46"/>
      <c r="B29" s="47"/>
      <c r="C29" s="44"/>
      <c r="D29" s="44"/>
      <c r="E29" s="47" t="s">
        <v>90</v>
      </c>
      <c r="F29" s="47"/>
      <c r="G29" s="47"/>
      <c r="H29" s="47"/>
      <c r="I29" s="47"/>
      <c r="J29" s="47"/>
      <c r="K29" s="47"/>
      <c r="L29" s="47"/>
      <c r="M29" s="47"/>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row>
    <row r="30" spans="1:80" s="48" customFormat="1" ht="10.8">
      <c r="A30" s="46"/>
      <c r="B30" s="47"/>
      <c r="C30" s="44"/>
      <c r="D30" s="44"/>
      <c r="E30" s="47" t="s">
        <v>91</v>
      </c>
      <c r="F30" s="47"/>
      <c r="G30" s="47"/>
      <c r="H30" s="47"/>
      <c r="I30" s="47"/>
      <c r="J30" s="47"/>
      <c r="K30" s="47"/>
      <c r="L30" s="47"/>
      <c r="M30" s="47"/>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row>
    <row r="31" spans="1:80" s="48" customFormat="1" ht="10.8">
      <c r="A31" s="46"/>
      <c r="B31" s="47"/>
      <c r="C31" s="44"/>
      <c r="D31" s="44"/>
      <c r="E31" s="47" t="s">
        <v>92</v>
      </c>
      <c r="F31" s="47"/>
      <c r="G31" s="47"/>
      <c r="H31" s="47"/>
      <c r="I31" s="47"/>
      <c r="J31" s="47"/>
      <c r="K31" s="47"/>
      <c r="L31" s="47"/>
      <c r="M31" s="47"/>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row>
    <row r="32" spans="1:80">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row>
    <row r="33" spans="1:67">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row>
    <row r="34" spans="1:67">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row>
    <row r="35" spans="1:67">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row>
    <row r="36" spans="1:67">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row>
    <row r="37" spans="1:67">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row>
    <row r="38" spans="1:67">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row>
    <row r="39" spans="1:67">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row>
    <row r="40" spans="1:67">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row>
    <row r="41" spans="1:67">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row>
    <row r="42" spans="1:67">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row>
    <row r="43" spans="1:67">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row>
    <row r="44" spans="1:67">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row>
    <row r="45" spans="1:67">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row>
    <row r="46" spans="1:67">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row>
    <row r="47" spans="1:67">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row>
    <row r="48" spans="1:67">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row>
    <row r="49" spans="1:67">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row>
    <row r="50" spans="1:67">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row>
    <row r="51" spans="1:67">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row>
    <row r="52" spans="1:67">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row>
    <row r="53" spans="1:67">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row>
    <row r="54" spans="1:67">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row>
    <row r="55" spans="1:67">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row>
    <row r="56" spans="1:67">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row>
    <row r="57" spans="1:67">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row>
    <row r="58" spans="1:67">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row>
    <row r="59" spans="1:67">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row>
  </sheetData>
  <customSheetViews>
    <customSheetView guid="{F63A374B-2E7E-4669-87B0-97E26FB48C52}" showPageBreaks="1" printArea="1">
      <selection activeCell="BJ1" sqref="BJ1"/>
      <pageMargins left="0.70866141732283472" right="0.70866141732283472" top="0.74803149606299213" bottom="0.74803149606299213" header="0.31496062992125984" footer="0.31496062992125984"/>
      <pageSetup paperSize="9" scale="120" orientation="landscape" r:id="rId1"/>
    </customSheetView>
  </customSheetViews>
  <mergeCells count="56">
    <mergeCell ref="AR4:BO4"/>
    <mergeCell ref="AR5:BO5"/>
    <mergeCell ref="AR6:BO6"/>
    <mergeCell ref="BH9:BO9"/>
    <mergeCell ref="A2:BO2"/>
    <mergeCell ref="BF10:BM11"/>
    <mergeCell ref="D12:M13"/>
    <mergeCell ref="N12:W13"/>
    <mergeCell ref="X12:AE12"/>
    <mergeCell ref="AF12:AK12"/>
    <mergeCell ref="AL12:AS12"/>
    <mergeCell ref="AT12:BA13"/>
    <mergeCell ref="BB12:BE13"/>
    <mergeCell ref="BF12:BM13"/>
    <mergeCell ref="X13:AE13"/>
    <mergeCell ref="D10:M11"/>
    <mergeCell ref="N10:W11"/>
    <mergeCell ref="X10:AS11"/>
    <mergeCell ref="AT10:BA11"/>
    <mergeCell ref="BB10:BE11"/>
    <mergeCell ref="AF13:AK13"/>
    <mergeCell ref="AL13:AS13"/>
    <mergeCell ref="D14:M15"/>
    <mergeCell ref="N14:W15"/>
    <mergeCell ref="X14:AE15"/>
    <mergeCell ref="AF14:AK15"/>
    <mergeCell ref="AL14:AS15"/>
    <mergeCell ref="AT14:BA15"/>
    <mergeCell ref="BB14:BE15"/>
    <mergeCell ref="BF14:BM15"/>
    <mergeCell ref="BH20:BO20"/>
    <mergeCell ref="D21:M22"/>
    <mergeCell ref="N21:W22"/>
    <mergeCell ref="X21:AS22"/>
    <mergeCell ref="AT21:BA22"/>
    <mergeCell ref="BB21:BE22"/>
    <mergeCell ref="BF21:BM22"/>
    <mergeCell ref="X24:AE24"/>
    <mergeCell ref="AF24:AK24"/>
    <mergeCell ref="AL24:AS24"/>
    <mergeCell ref="D25:M26"/>
    <mergeCell ref="N25:W26"/>
    <mergeCell ref="X25:AE26"/>
    <mergeCell ref="AF25:AK26"/>
    <mergeCell ref="AL25:AS26"/>
    <mergeCell ref="D23:M24"/>
    <mergeCell ref="N23:W24"/>
    <mergeCell ref="X23:AE23"/>
    <mergeCell ref="AF23:AK23"/>
    <mergeCell ref="AL23:AS23"/>
    <mergeCell ref="AT25:BA26"/>
    <mergeCell ref="BB25:BE26"/>
    <mergeCell ref="BF25:BM26"/>
    <mergeCell ref="BB23:BE24"/>
    <mergeCell ref="BF23:BM24"/>
    <mergeCell ref="AT23:BA24"/>
  </mergeCells>
  <phoneticPr fontId="3"/>
  <pageMargins left="0.51181102362204722" right="0.51181102362204722" top="0.74803149606299213" bottom="0.74803149606299213" header="0.31496062992125984" footer="0.31496062992125984"/>
  <pageSetup paperSize="9" scale="12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showGridLines="0" showZeros="0" view="pageBreakPreview" zoomScaleNormal="85" zoomScaleSheetLayoutView="100" workbookViewId="0">
      <selection activeCell="AE8" sqref="AE8"/>
    </sheetView>
  </sheetViews>
  <sheetFormatPr defaultColWidth="3.109375" defaultRowHeight="18.75" customHeight="1"/>
  <cols>
    <col min="1" max="28" width="3.33203125" style="1" customWidth="1"/>
    <col min="29" max="16384" width="3.109375" style="1"/>
  </cols>
  <sheetData>
    <row r="1" spans="1:29" ht="18.75" customHeight="1">
      <c r="A1" s="22" t="s">
        <v>128</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9" s="49" customFormat="1" ht="24.75" customHeight="1">
      <c r="C2" s="50"/>
      <c r="D2" s="50"/>
      <c r="J2" s="50" t="s">
        <v>298</v>
      </c>
      <c r="L2" s="413"/>
      <c r="M2" s="413"/>
      <c r="N2" s="50" t="s">
        <v>163</v>
      </c>
      <c r="P2" s="50"/>
      <c r="Q2" s="50"/>
      <c r="S2" s="50"/>
      <c r="T2" s="50"/>
      <c r="U2" s="50"/>
      <c r="V2" s="50"/>
      <c r="W2" s="50"/>
      <c r="X2" s="50"/>
      <c r="Y2" s="50"/>
      <c r="Z2" s="50"/>
      <c r="AA2" s="50"/>
      <c r="AB2" s="50"/>
      <c r="AC2" s="50"/>
    </row>
    <row r="3" spans="1:29" s="2" customFormat="1" ht="13.5" customHeight="1">
      <c r="B3" s="3"/>
      <c r="C3" s="3"/>
      <c r="D3" s="3"/>
      <c r="E3" s="3"/>
      <c r="F3" s="3"/>
      <c r="G3" s="3"/>
      <c r="H3" s="3"/>
      <c r="I3" s="3"/>
      <c r="J3" s="3"/>
      <c r="K3" s="3"/>
      <c r="L3" s="3"/>
      <c r="M3" s="3"/>
      <c r="N3" s="3"/>
      <c r="O3" s="3"/>
      <c r="P3" s="3"/>
      <c r="Q3" s="3"/>
      <c r="R3" s="3"/>
      <c r="S3" s="3"/>
      <c r="T3" s="3"/>
      <c r="U3" s="3"/>
      <c r="V3" s="3"/>
      <c r="W3" s="3"/>
      <c r="X3" s="3"/>
      <c r="Y3" s="3"/>
      <c r="Z3" s="3"/>
      <c r="AA3" s="3"/>
      <c r="AB3" s="3"/>
      <c r="AC3" s="4"/>
    </row>
    <row r="4" spans="1:29" s="2" customFormat="1" ht="10.5" customHeight="1"/>
    <row r="5" spans="1:29" s="2" customFormat="1" ht="18.75" customHeight="1">
      <c r="B5" s="2" t="s">
        <v>23</v>
      </c>
    </row>
    <row r="6" spans="1:29" s="2" customFormat="1" ht="18.75" customHeight="1">
      <c r="C6" s="418"/>
      <c r="D6" s="418"/>
      <c r="E6" s="421" t="s">
        <v>0</v>
      </c>
      <c r="F6" s="420"/>
      <c r="G6" s="420"/>
      <c r="H6" s="420"/>
      <c r="I6" s="420"/>
      <c r="J6" s="420"/>
      <c r="K6" s="420"/>
      <c r="L6" s="420"/>
      <c r="M6" s="420"/>
      <c r="N6" s="420"/>
      <c r="O6" s="420"/>
      <c r="P6" s="420"/>
      <c r="Q6" s="420"/>
      <c r="R6" s="420"/>
      <c r="S6" s="420"/>
      <c r="T6" s="420"/>
      <c r="U6" s="420"/>
      <c r="V6" s="420"/>
      <c r="W6" s="420"/>
      <c r="X6" s="420"/>
      <c r="Y6" s="420"/>
      <c r="Z6" s="420"/>
      <c r="AA6" s="420"/>
      <c r="AB6" s="422"/>
      <c r="AC6" s="6"/>
    </row>
    <row r="7" spans="1:29" s="2" customFormat="1" ht="18.75" customHeight="1">
      <c r="C7" s="418"/>
      <c r="D7" s="418"/>
      <c r="E7" s="421" t="s">
        <v>1</v>
      </c>
      <c r="F7" s="420"/>
      <c r="G7" s="420"/>
      <c r="H7" s="420"/>
      <c r="I7" s="420"/>
      <c r="J7" s="420"/>
      <c r="K7" s="420"/>
      <c r="L7" s="420"/>
      <c r="M7" s="420"/>
      <c r="N7" s="420"/>
      <c r="O7" s="420"/>
      <c r="P7" s="420"/>
      <c r="Q7" s="420"/>
      <c r="R7" s="420"/>
      <c r="S7" s="420"/>
      <c r="T7" s="420"/>
      <c r="U7" s="420"/>
      <c r="V7" s="420"/>
      <c r="W7" s="420"/>
      <c r="X7" s="420"/>
      <c r="Y7" s="420"/>
      <c r="Z7" s="420"/>
      <c r="AA7" s="420"/>
      <c r="AB7" s="429"/>
      <c r="AC7" s="6"/>
    </row>
    <row r="8" spans="1:29" s="2" customFormat="1" ht="18.75" customHeight="1">
      <c r="C8" s="418"/>
      <c r="D8" s="418"/>
      <c r="E8" s="421" t="s">
        <v>2</v>
      </c>
      <c r="F8" s="420"/>
      <c r="G8" s="420"/>
      <c r="H8" s="420"/>
      <c r="I8" s="420"/>
      <c r="J8" s="420"/>
      <c r="K8" s="420"/>
      <c r="L8" s="420"/>
      <c r="M8" s="420"/>
      <c r="N8" s="420"/>
      <c r="O8" s="420"/>
      <c r="P8" s="420"/>
      <c r="Q8" s="420"/>
      <c r="R8" s="420"/>
      <c r="S8" s="420"/>
      <c r="T8" s="420"/>
      <c r="U8" s="420"/>
      <c r="V8" s="420"/>
      <c r="W8" s="420"/>
      <c r="X8" s="420"/>
      <c r="Y8" s="420"/>
      <c r="Z8" s="420"/>
      <c r="AA8" s="420"/>
      <c r="AB8" s="429"/>
      <c r="AC8" s="6"/>
    </row>
    <row r="9" spans="1:29" s="2" customFormat="1" ht="36" customHeight="1">
      <c r="C9" s="418"/>
      <c r="D9" s="418"/>
      <c r="E9" s="424" t="s">
        <v>3</v>
      </c>
      <c r="F9" s="425"/>
      <c r="G9" s="425"/>
      <c r="H9" s="425"/>
      <c r="I9" s="425"/>
      <c r="J9" s="425"/>
      <c r="K9" s="425"/>
      <c r="L9" s="425"/>
      <c r="M9" s="425"/>
      <c r="N9" s="425"/>
      <c r="O9" s="425"/>
      <c r="P9" s="425"/>
      <c r="Q9" s="425"/>
      <c r="R9" s="425"/>
      <c r="S9" s="425"/>
      <c r="T9" s="425"/>
      <c r="U9" s="425"/>
      <c r="V9" s="425"/>
      <c r="W9" s="425"/>
      <c r="X9" s="425"/>
      <c r="Y9" s="425"/>
      <c r="Z9" s="425"/>
      <c r="AA9" s="425"/>
      <c r="AB9" s="426"/>
      <c r="AC9" s="7"/>
    </row>
    <row r="10" spans="1:29" s="2" customFormat="1" ht="18.75" customHeight="1">
      <c r="C10" s="418"/>
      <c r="D10" s="418"/>
      <c r="E10" s="421" t="s">
        <v>178</v>
      </c>
      <c r="F10" s="420"/>
      <c r="G10" s="420"/>
      <c r="H10" s="420"/>
      <c r="I10" s="420"/>
      <c r="J10" s="420"/>
      <c r="K10" s="420"/>
      <c r="L10" s="420"/>
      <c r="M10" s="420"/>
      <c r="N10" s="420"/>
      <c r="O10" s="420"/>
      <c r="P10" s="420"/>
      <c r="Q10" s="420"/>
      <c r="R10" s="420"/>
      <c r="S10" s="420"/>
      <c r="T10" s="420"/>
      <c r="U10" s="420"/>
      <c r="V10" s="420"/>
      <c r="W10" s="420"/>
      <c r="X10" s="420"/>
      <c r="Y10" s="420"/>
      <c r="Z10" s="420"/>
      <c r="AA10" s="420"/>
      <c r="AB10" s="422"/>
      <c r="AC10" s="7"/>
    </row>
    <row r="11" spans="1:29" s="2" customFormat="1" ht="36" customHeight="1">
      <c r="C11" s="418"/>
      <c r="D11" s="418"/>
      <c r="E11" s="424" t="s">
        <v>180</v>
      </c>
      <c r="F11" s="425"/>
      <c r="G11" s="425"/>
      <c r="H11" s="425"/>
      <c r="I11" s="425"/>
      <c r="J11" s="425"/>
      <c r="K11" s="425"/>
      <c r="L11" s="425"/>
      <c r="M11" s="425"/>
      <c r="N11" s="425"/>
      <c r="O11" s="425"/>
      <c r="P11" s="425"/>
      <c r="Q11" s="425"/>
      <c r="R11" s="425"/>
      <c r="S11" s="425"/>
      <c r="T11" s="425"/>
      <c r="U11" s="425"/>
      <c r="V11" s="425"/>
      <c r="W11" s="425"/>
      <c r="X11" s="425"/>
      <c r="Y11" s="425"/>
      <c r="Z11" s="425"/>
      <c r="AA11" s="425"/>
      <c r="AB11" s="427"/>
      <c r="AC11" s="7"/>
    </row>
    <row r="12" spans="1:29" s="2" customFormat="1" ht="18.75" customHeight="1">
      <c r="C12" s="418"/>
      <c r="D12" s="418"/>
      <c r="E12" s="421" t="s">
        <v>310</v>
      </c>
      <c r="F12" s="420"/>
      <c r="G12" s="420"/>
      <c r="H12" s="420"/>
      <c r="I12" s="420"/>
      <c r="J12" s="420"/>
      <c r="K12" s="420"/>
      <c r="L12" s="420"/>
      <c r="M12" s="420"/>
      <c r="N12" s="420"/>
      <c r="O12" s="420"/>
      <c r="P12" s="420"/>
      <c r="Q12" s="420"/>
      <c r="R12" s="420"/>
      <c r="S12" s="420"/>
      <c r="T12" s="420"/>
      <c r="U12" s="420"/>
      <c r="V12" s="420"/>
      <c r="W12" s="420"/>
      <c r="X12" s="420"/>
      <c r="Y12" s="420"/>
      <c r="Z12" s="420"/>
      <c r="AA12" s="420"/>
      <c r="AB12" s="422"/>
      <c r="AC12" s="7"/>
    </row>
    <row r="13" spans="1:29" s="2" customFormat="1" ht="36" customHeight="1">
      <c r="A13" s="2" t="s">
        <v>311</v>
      </c>
      <c r="C13" s="418"/>
      <c r="D13" s="418"/>
      <c r="E13" s="424" t="s">
        <v>312</v>
      </c>
      <c r="F13" s="420"/>
      <c r="G13" s="420"/>
      <c r="H13" s="420"/>
      <c r="I13" s="420"/>
      <c r="J13" s="420"/>
      <c r="K13" s="420"/>
      <c r="L13" s="420"/>
      <c r="M13" s="420"/>
      <c r="N13" s="420"/>
      <c r="O13" s="420"/>
      <c r="P13" s="420"/>
      <c r="Q13" s="420"/>
      <c r="R13" s="420"/>
      <c r="S13" s="420"/>
      <c r="T13" s="420"/>
      <c r="U13" s="420"/>
      <c r="V13" s="420"/>
      <c r="W13" s="420"/>
      <c r="X13" s="420"/>
      <c r="Y13" s="420"/>
      <c r="Z13" s="420"/>
      <c r="AA13" s="420"/>
      <c r="AB13" s="422"/>
      <c r="AC13" s="7"/>
    </row>
    <row r="14" spans="1:29" s="2" customFormat="1" ht="13.5" customHeight="1"/>
    <row r="15" spans="1:29" s="2" customFormat="1" ht="18.75" customHeight="1">
      <c r="B15" s="2" t="s">
        <v>4</v>
      </c>
    </row>
    <row r="16" spans="1:29" s="2" customFormat="1" ht="18.75" customHeight="1">
      <c r="C16" s="21"/>
      <c r="D16" s="21"/>
      <c r="E16" s="21"/>
      <c r="F16" s="21"/>
      <c r="G16" s="21"/>
      <c r="H16" s="21"/>
      <c r="I16" s="21"/>
      <c r="J16" s="21"/>
      <c r="K16" s="21"/>
      <c r="L16" s="21"/>
      <c r="M16" s="21"/>
      <c r="N16" s="21"/>
      <c r="O16" s="21"/>
      <c r="P16" s="21"/>
      <c r="Q16" s="21"/>
      <c r="R16" s="21"/>
      <c r="S16" s="21"/>
      <c r="T16" s="11" t="s">
        <v>288</v>
      </c>
      <c r="U16" s="8"/>
      <c r="V16" s="8"/>
      <c r="W16" s="8"/>
      <c r="X16" s="8"/>
      <c r="Y16" s="8"/>
      <c r="Z16" s="8"/>
      <c r="AA16" s="27"/>
    </row>
    <row r="17" spans="2:28" s="2" customFormat="1" ht="13.5" customHeight="1"/>
    <row r="18" spans="2:28" s="2" customFormat="1" ht="18.75" customHeight="1">
      <c r="B18" s="2" t="s">
        <v>5</v>
      </c>
    </row>
    <row r="19" spans="2:28" s="2" customFormat="1" ht="18.75" customHeight="1">
      <c r="C19" s="21"/>
      <c r="D19" s="21"/>
      <c r="E19" s="21"/>
      <c r="F19" s="21"/>
      <c r="G19" s="21"/>
      <c r="H19" s="21"/>
      <c r="I19" s="21"/>
      <c r="J19" s="21"/>
      <c r="K19" s="21"/>
      <c r="L19" s="21"/>
      <c r="M19" s="21"/>
      <c r="N19" s="21"/>
      <c r="O19" s="21"/>
      <c r="P19" s="21"/>
      <c r="Q19" s="21"/>
      <c r="R19" s="21"/>
      <c r="S19" s="21"/>
      <c r="T19" s="8"/>
      <c r="U19" s="8"/>
    </row>
    <row r="20" spans="2:28" s="2" customFormat="1" ht="12.75" customHeight="1"/>
    <row r="21" spans="2:28" s="2" customFormat="1" ht="18.75" customHeight="1">
      <c r="B21" s="2" t="s">
        <v>26</v>
      </c>
    </row>
    <row r="22" spans="2:28" s="2" customFormat="1" ht="21" customHeight="1">
      <c r="C22" s="399" t="s">
        <v>6</v>
      </c>
      <c r="D22" s="400"/>
      <c r="E22" s="400"/>
      <c r="F22" s="410"/>
      <c r="G22" s="400"/>
      <c r="H22" s="400"/>
      <c r="I22" s="400"/>
      <c r="J22" s="400"/>
      <c r="K22" s="400"/>
      <c r="L22" s="400"/>
      <c r="M22" s="400"/>
      <c r="N22" s="400"/>
      <c r="O22" s="400"/>
      <c r="P22" s="400"/>
      <c r="Q22" s="400"/>
      <c r="R22" s="400"/>
      <c r="S22" s="400"/>
      <c r="T22" s="400"/>
      <c r="U22" s="400"/>
      <c r="V22" s="400"/>
      <c r="W22" s="400"/>
      <c r="X22" s="400"/>
      <c r="Y22" s="400"/>
      <c r="Z22" s="400"/>
      <c r="AA22" s="400"/>
      <c r="AB22" s="25"/>
    </row>
    <row r="23" spans="2:28" s="2" customFormat="1" ht="18.75" customHeight="1">
      <c r="C23" s="423" t="s">
        <v>7</v>
      </c>
      <c r="D23" s="396"/>
      <c r="E23" s="396"/>
      <c r="F23" s="404"/>
      <c r="G23" s="414" t="s">
        <v>8</v>
      </c>
      <c r="H23" s="415"/>
      <c r="I23" s="415"/>
      <c r="J23" s="415"/>
      <c r="K23" s="415"/>
      <c r="L23" s="415"/>
      <c r="M23" s="415"/>
      <c r="N23" s="428" t="s">
        <v>273</v>
      </c>
      <c r="O23" s="415"/>
      <c r="P23" s="415"/>
      <c r="Q23" s="415"/>
      <c r="R23" s="415"/>
      <c r="S23" s="415"/>
      <c r="T23" s="400"/>
      <c r="U23" s="400"/>
      <c r="V23" s="400"/>
      <c r="W23" s="400"/>
      <c r="X23" s="400"/>
      <c r="Y23" s="400"/>
      <c r="Z23" s="18" t="s">
        <v>272</v>
      </c>
      <c r="AA23" s="18"/>
      <c r="AB23" s="25"/>
    </row>
    <row r="24" spans="2:28" s="2" customFormat="1" ht="18.75" customHeight="1">
      <c r="C24" s="382" t="s">
        <v>21</v>
      </c>
      <c r="D24" s="383"/>
      <c r="E24" s="383"/>
      <c r="F24" s="416"/>
      <c r="G24" s="418"/>
      <c r="H24" s="418"/>
      <c r="I24" s="418"/>
      <c r="J24" s="418"/>
      <c r="K24" s="418"/>
      <c r="L24" s="418"/>
      <c r="M24" s="418"/>
      <c r="N24" s="418"/>
      <c r="O24" s="418"/>
      <c r="P24" s="418"/>
      <c r="Q24" s="418"/>
      <c r="R24" s="418"/>
      <c r="S24" s="418"/>
      <c r="T24" s="418"/>
      <c r="U24" s="418"/>
      <c r="V24" s="418"/>
      <c r="W24" s="418"/>
      <c r="X24" s="418"/>
      <c r="Y24" s="418"/>
      <c r="Z24" s="418"/>
      <c r="AA24" s="399"/>
      <c r="AB24" s="25"/>
    </row>
    <row r="25" spans="2:28" s="2" customFormat="1" ht="21.75" customHeight="1">
      <c r="C25" s="384"/>
      <c r="D25" s="385"/>
      <c r="E25" s="385"/>
      <c r="F25" s="417"/>
      <c r="G25" s="418" t="s">
        <v>11</v>
      </c>
      <c r="H25" s="418"/>
      <c r="I25" s="418"/>
      <c r="J25" s="418"/>
      <c r="K25" s="418"/>
      <c r="L25" s="418"/>
      <c r="M25" s="418"/>
      <c r="N25" s="418"/>
      <c r="O25" s="418"/>
      <c r="P25" s="418"/>
      <c r="Q25" s="418"/>
      <c r="R25" s="418"/>
      <c r="S25" s="418"/>
      <c r="T25" s="418"/>
      <c r="U25" s="418"/>
      <c r="V25" s="418"/>
      <c r="W25" s="418"/>
      <c r="X25" s="418"/>
      <c r="Y25" s="418"/>
      <c r="Z25" s="418"/>
      <c r="AA25" s="399"/>
      <c r="AB25" s="25"/>
    </row>
    <row r="26" spans="2:28" s="2" customFormat="1" ht="25.5" customHeight="1">
      <c r="C26" s="407" t="s">
        <v>12</v>
      </c>
      <c r="D26" s="408"/>
      <c r="E26" s="408"/>
      <c r="F26" s="408"/>
      <c r="G26" s="408"/>
      <c r="H26" s="409"/>
      <c r="I26" s="399" t="s">
        <v>289</v>
      </c>
      <c r="J26" s="400"/>
      <c r="K26" s="400"/>
      <c r="L26" s="400"/>
      <c r="M26" s="400"/>
      <c r="N26" s="400"/>
      <c r="O26" s="400"/>
      <c r="P26" s="411" t="s">
        <v>274</v>
      </c>
      <c r="Q26" s="412"/>
      <c r="R26" s="400" t="s">
        <v>290</v>
      </c>
      <c r="S26" s="400"/>
      <c r="T26" s="400"/>
      <c r="U26" s="400"/>
      <c r="V26" s="400"/>
      <c r="W26" s="400"/>
      <c r="X26" s="400"/>
      <c r="Y26" s="18"/>
      <c r="Z26" s="18"/>
      <c r="AA26" s="18"/>
      <c r="AB26" s="19"/>
    </row>
    <row r="27" spans="2:28" s="2" customFormat="1" ht="18.75" customHeight="1">
      <c r="C27" s="401" t="s">
        <v>25</v>
      </c>
      <c r="D27" s="382" t="s">
        <v>96</v>
      </c>
      <c r="E27" s="396"/>
      <c r="F27" s="396"/>
      <c r="G27" s="396"/>
      <c r="H27" s="404"/>
      <c r="I27" s="414" t="s">
        <v>280</v>
      </c>
      <c r="J27" s="415"/>
      <c r="K27" s="415"/>
      <c r="L27" s="415"/>
      <c r="M27" s="415"/>
      <c r="N27" s="415"/>
      <c r="O27" s="390" t="s">
        <v>291</v>
      </c>
      <c r="P27" s="391"/>
      <c r="Q27" s="391"/>
      <c r="R27" s="391"/>
      <c r="S27" s="391"/>
      <c r="T27" s="391"/>
      <c r="U27" s="391" t="s">
        <v>275</v>
      </c>
      <c r="V27" s="391"/>
      <c r="W27" s="391" t="s">
        <v>292</v>
      </c>
      <c r="X27" s="391"/>
      <c r="Y27" s="391"/>
      <c r="Z27" s="391"/>
      <c r="AA27" s="391"/>
      <c r="AB27" s="392"/>
    </row>
    <row r="28" spans="2:28" s="2" customFormat="1" ht="18.75" customHeight="1">
      <c r="C28" s="402"/>
      <c r="D28" s="405"/>
      <c r="E28" s="398"/>
      <c r="F28" s="398"/>
      <c r="G28" s="398"/>
      <c r="H28" s="406"/>
      <c r="I28" s="414" t="s">
        <v>280</v>
      </c>
      <c r="J28" s="415"/>
      <c r="K28" s="415"/>
      <c r="L28" s="415"/>
      <c r="M28" s="415"/>
      <c r="N28" s="415"/>
      <c r="O28" s="390" t="s">
        <v>291</v>
      </c>
      <c r="P28" s="391"/>
      <c r="Q28" s="391"/>
      <c r="R28" s="391"/>
      <c r="S28" s="391"/>
      <c r="T28" s="391"/>
      <c r="U28" s="391" t="s">
        <v>275</v>
      </c>
      <c r="V28" s="391"/>
      <c r="W28" s="391" t="s">
        <v>292</v>
      </c>
      <c r="X28" s="391"/>
      <c r="Y28" s="391"/>
      <c r="Z28" s="391"/>
      <c r="AA28" s="391"/>
      <c r="AB28" s="392"/>
    </row>
    <row r="29" spans="2:28" s="2" customFormat="1" ht="18.75" customHeight="1">
      <c r="C29" s="402"/>
      <c r="D29" s="382" t="s">
        <v>97</v>
      </c>
      <c r="E29" s="396"/>
      <c r="F29" s="396"/>
      <c r="G29" s="396"/>
      <c r="H29" s="404"/>
      <c r="I29" s="414" t="s">
        <v>280</v>
      </c>
      <c r="J29" s="415"/>
      <c r="K29" s="415"/>
      <c r="L29" s="415"/>
      <c r="M29" s="415"/>
      <c r="N29" s="415"/>
      <c r="O29" s="390" t="s">
        <v>291</v>
      </c>
      <c r="P29" s="391"/>
      <c r="Q29" s="391"/>
      <c r="R29" s="391"/>
      <c r="S29" s="391"/>
      <c r="T29" s="391"/>
      <c r="U29" s="391" t="s">
        <v>275</v>
      </c>
      <c r="V29" s="391"/>
      <c r="W29" s="391" t="s">
        <v>292</v>
      </c>
      <c r="X29" s="391"/>
      <c r="Y29" s="391"/>
      <c r="Z29" s="391"/>
      <c r="AA29" s="391"/>
      <c r="AB29" s="392"/>
    </row>
    <row r="30" spans="2:28" s="2" customFormat="1" ht="18.75" customHeight="1">
      <c r="C30" s="402"/>
      <c r="D30" s="405"/>
      <c r="E30" s="398"/>
      <c r="F30" s="398"/>
      <c r="G30" s="398"/>
      <c r="H30" s="406"/>
      <c r="I30" s="414" t="s">
        <v>280</v>
      </c>
      <c r="J30" s="415"/>
      <c r="K30" s="415"/>
      <c r="L30" s="415"/>
      <c r="M30" s="415"/>
      <c r="N30" s="415"/>
      <c r="O30" s="390" t="s">
        <v>291</v>
      </c>
      <c r="P30" s="391"/>
      <c r="Q30" s="391"/>
      <c r="R30" s="391"/>
      <c r="S30" s="391"/>
      <c r="T30" s="391"/>
      <c r="U30" s="391" t="s">
        <v>275</v>
      </c>
      <c r="V30" s="391"/>
      <c r="W30" s="391" t="s">
        <v>292</v>
      </c>
      <c r="X30" s="391"/>
      <c r="Y30" s="391"/>
      <c r="Z30" s="391"/>
      <c r="AA30" s="391"/>
      <c r="AB30" s="392"/>
    </row>
    <row r="31" spans="2:28" s="2" customFormat="1" ht="18.75" customHeight="1">
      <c r="C31" s="402"/>
      <c r="D31" s="407" t="s">
        <v>20</v>
      </c>
      <c r="E31" s="408"/>
      <c r="F31" s="408"/>
      <c r="G31" s="408"/>
      <c r="H31" s="409"/>
      <c r="I31" s="414" t="s">
        <v>280</v>
      </c>
      <c r="J31" s="415"/>
      <c r="K31" s="415"/>
      <c r="L31" s="415"/>
      <c r="M31" s="415"/>
      <c r="N31" s="415"/>
      <c r="O31" s="390" t="s">
        <v>291</v>
      </c>
      <c r="P31" s="391"/>
      <c r="Q31" s="391"/>
      <c r="R31" s="391"/>
      <c r="S31" s="391"/>
      <c r="T31" s="391"/>
      <c r="U31" s="391" t="s">
        <v>275</v>
      </c>
      <c r="V31" s="391"/>
      <c r="W31" s="391" t="s">
        <v>292</v>
      </c>
      <c r="X31" s="391"/>
      <c r="Y31" s="391"/>
      <c r="Z31" s="391"/>
      <c r="AA31" s="391"/>
      <c r="AB31" s="392"/>
    </row>
    <row r="32" spans="2:28" s="2" customFormat="1" ht="18.75" customHeight="1">
      <c r="C32" s="403"/>
      <c r="D32" s="399" t="s">
        <v>13</v>
      </c>
      <c r="E32" s="400"/>
      <c r="F32" s="400"/>
      <c r="G32" s="400"/>
      <c r="H32" s="410"/>
      <c r="I32" s="414" t="s">
        <v>280</v>
      </c>
      <c r="J32" s="415"/>
      <c r="K32" s="415"/>
      <c r="L32" s="415"/>
      <c r="M32" s="415"/>
      <c r="N32" s="415"/>
      <c r="O32" s="419" t="s">
        <v>14</v>
      </c>
      <c r="P32" s="420"/>
      <c r="Q32" s="420"/>
      <c r="R32" s="420"/>
      <c r="S32" s="420"/>
      <c r="T32" s="420"/>
      <c r="U32" s="420"/>
      <c r="V32" s="420"/>
      <c r="W32" s="420"/>
      <c r="X32" s="420"/>
      <c r="Y32" s="420"/>
      <c r="Z32" s="420"/>
      <c r="AA32" s="420"/>
      <c r="AB32" s="25"/>
    </row>
    <row r="33" spans="2:31" s="2" customFormat="1" ht="18" customHeight="1">
      <c r="C33" s="382" t="s">
        <v>95</v>
      </c>
      <c r="D33" s="383"/>
      <c r="E33" s="383"/>
      <c r="F33" s="383"/>
      <c r="G33" s="383"/>
      <c r="H33" s="383"/>
      <c r="I33" s="382" t="s">
        <v>278</v>
      </c>
      <c r="J33" s="383"/>
      <c r="K33" s="386" t="s">
        <v>279</v>
      </c>
      <c r="L33" s="386"/>
      <c r="M33" s="386"/>
      <c r="N33" s="387"/>
      <c r="O33" s="395" t="s">
        <v>276</v>
      </c>
      <c r="P33" s="396"/>
      <c r="Q33" s="396"/>
      <c r="R33" s="396"/>
      <c r="S33" s="386" t="s">
        <v>277</v>
      </c>
      <c r="T33" s="386"/>
      <c r="U33" s="386"/>
      <c r="V33" s="386"/>
      <c r="W33" s="386"/>
      <c r="X33" s="386"/>
      <c r="Y33" s="28"/>
      <c r="Z33" s="28"/>
      <c r="AA33" s="28"/>
      <c r="AB33" s="177"/>
    </row>
    <row r="34" spans="2:31" s="2" customFormat="1" ht="18" customHeight="1">
      <c r="C34" s="384"/>
      <c r="D34" s="385"/>
      <c r="E34" s="385"/>
      <c r="F34" s="385"/>
      <c r="G34" s="385"/>
      <c r="H34" s="385"/>
      <c r="I34" s="384"/>
      <c r="J34" s="385"/>
      <c r="K34" s="388"/>
      <c r="L34" s="388"/>
      <c r="M34" s="388"/>
      <c r="N34" s="389"/>
      <c r="O34" s="397"/>
      <c r="P34" s="398"/>
      <c r="Q34" s="398"/>
      <c r="R34" s="398"/>
      <c r="S34" s="388"/>
      <c r="T34" s="388"/>
      <c r="U34" s="388"/>
      <c r="V34" s="388"/>
      <c r="W34" s="388"/>
      <c r="X34" s="388"/>
      <c r="Y34" s="178"/>
      <c r="Z34" s="178"/>
      <c r="AA34" s="178"/>
      <c r="AB34" s="179"/>
    </row>
    <row r="35" spans="2:31" s="2" customFormat="1" ht="12.75" customHeight="1">
      <c r="C35" s="9"/>
      <c r="D35" s="9"/>
      <c r="E35" s="9"/>
      <c r="F35" s="9"/>
      <c r="G35" s="11"/>
      <c r="H35" s="11"/>
      <c r="I35" s="11"/>
      <c r="J35" s="11"/>
      <c r="K35" s="11"/>
      <c r="L35" s="11"/>
      <c r="M35" s="11"/>
      <c r="N35" s="11"/>
      <c r="O35" s="11"/>
      <c r="P35" s="11"/>
      <c r="Q35" s="11"/>
      <c r="R35" s="6"/>
      <c r="S35" s="6"/>
      <c r="T35" s="6"/>
      <c r="U35" s="6"/>
      <c r="V35" s="6"/>
      <c r="W35" s="6"/>
      <c r="X35" s="6"/>
      <c r="Y35" s="6"/>
      <c r="Z35" s="11"/>
      <c r="AA35" s="11"/>
    </row>
    <row r="36" spans="2:31" s="2" customFormat="1" ht="18.75" customHeight="1">
      <c r="C36" s="11" t="s">
        <v>15</v>
      </c>
      <c r="D36" s="9"/>
      <c r="E36" s="9"/>
      <c r="F36" s="9"/>
      <c r="G36" s="11"/>
      <c r="H36" s="11"/>
      <c r="I36" s="11"/>
      <c r="J36" s="11"/>
      <c r="K36" s="11"/>
      <c r="L36" s="11"/>
      <c r="M36" s="11"/>
      <c r="N36" s="11"/>
      <c r="O36" s="11"/>
      <c r="P36" s="11"/>
      <c r="Q36" s="11"/>
      <c r="R36" s="11"/>
      <c r="S36" s="11"/>
      <c r="T36" s="11"/>
      <c r="U36" s="11"/>
      <c r="V36" s="11"/>
      <c r="W36" s="11"/>
      <c r="X36" s="11"/>
      <c r="Y36" s="11"/>
      <c r="Z36" s="11"/>
      <c r="AA36" s="11"/>
    </row>
    <row r="37" spans="2:31" s="2" customFormat="1" ht="31.5" customHeight="1">
      <c r="C37" s="26" t="s">
        <v>94</v>
      </c>
      <c r="D37" s="407" t="s">
        <v>24</v>
      </c>
      <c r="E37" s="408"/>
      <c r="F37" s="408"/>
      <c r="G37" s="408"/>
      <c r="H37" s="408"/>
      <c r="I37" s="408"/>
      <c r="J37" s="408"/>
      <c r="K37" s="408"/>
      <c r="L37" s="408"/>
      <c r="M37" s="408"/>
      <c r="N37" s="408"/>
      <c r="O37" s="393" t="s">
        <v>9</v>
      </c>
      <c r="P37" s="393"/>
      <c r="Q37" s="393"/>
      <c r="R37" s="393"/>
      <c r="S37" s="393"/>
      <c r="T37" s="393"/>
      <c r="U37" s="180"/>
      <c r="V37" s="180"/>
      <c r="W37" s="180"/>
      <c r="X37" s="180"/>
      <c r="Y37" s="180"/>
      <c r="Z37" s="180"/>
      <c r="AA37" s="180"/>
      <c r="AB37" s="180"/>
    </row>
    <row r="38" spans="2:31" s="2" customFormat="1" ht="21" customHeight="1">
      <c r="C38" s="26" t="s">
        <v>98</v>
      </c>
      <c r="D38" s="407" t="s">
        <v>271</v>
      </c>
      <c r="E38" s="408"/>
      <c r="F38" s="408"/>
      <c r="G38" s="408"/>
      <c r="H38" s="408"/>
      <c r="I38" s="408"/>
      <c r="J38" s="408"/>
      <c r="K38" s="408"/>
      <c r="L38" s="408"/>
      <c r="M38" s="408"/>
      <c r="N38" s="408"/>
      <c r="O38" s="393" t="s">
        <v>9</v>
      </c>
      <c r="P38" s="393"/>
      <c r="Q38" s="393"/>
      <c r="R38" s="393"/>
      <c r="S38" s="393"/>
      <c r="T38" s="394"/>
      <c r="U38" s="181"/>
      <c r="V38" s="176"/>
      <c r="W38" s="176"/>
      <c r="X38" s="176"/>
      <c r="Y38" s="12" t="s">
        <v>10</v>
      </c>
      <c r="Z38" s="8"/>
      <c r="AA38" s="8"/>
      <c r="AB38" s="8"/>
    </row>
    <row r="39" spans="2:31" s="2" customFormat="1" ht="12.75" customHeight="1"/>
    <row r="40" spans="2:31" s="2" customFormat="1" ht="18.75" customHeight="1">
      <c r="B40" s="2" t="s">
        <v>93</v>
      </c>
    </row>
    <row r="41" spans="2:31" s="2" customFormat="1" ht="18.75" customHeight="1">
      <c r="B41" s="23"/>
      <c r="C41" s="423" t="s">
        <v>16</v>
      </c>
      <c r="D41" s="433"/>
      <c r="E41" s="433"/>
      <c r="F41" s="433"/>
      <c r="G41" s="434"/>
      <c r="H41" s="399">
        <v>1</v>
      </c>
      <c r="I41" s="400"/>
      <c r="J41" s="410"/>
      <c r="K41" s="399">
        <v>2</v>
      </c>
      <c r="L41" s="400"/>
      <c r="M41" s="410"/>
      <c r="N41" s="399">
        <v>3</v>
      </c>
      <c r="O41" s="400"/>
      <c r="P41" s="410"/>
      <c r="Q41" s="399">
        <v>4</v>
      </c>
      <c r="R41" s="400"/>
      <c r="S41" s="410"/>
      <c r="T41" s="399">
        <v>5</v>
      </c>
      <c r="U41" s="400"/>
      <c r="V41" s="410"/>
      <c r="W41" s="399">
        <v>6</v>
      </c>
      <c r="X41" s="400"/>
      <c r="Y41" s="410"/>
      <c r="Z41" s="399" t="s">
        <v>19</v>
      </c>
      <c r="AA41" s="400"/>
      <c r="AB41" s="410"/>
      <c r="AC41" s="5"/>
      <c r="AD41" s="6"/>
      <c r="AE41" s="6"/>
    </row>
    <row r="42" spans="2:31" s="2" customFormat="1" ht="18.75" customHeight="1">
      <c r="B42" s="24"/>
      <c r="C42" s="435"/>
      <c r="D42" s="436"/>
      <c r="E42" s="436"/>
      <c r="F42" s="436"/>
      <c r="G42" s="437"/>
      <c r="H42" s="14"/>
      <c r="I42" s="15"/>
      <c r="J42" s="17" t="s">
        <v>16</v>
      </c>
      <c r="K42" s="14"/>
      <c r="L42" s="15"/>
      <c r="M42" s="17" t="s">
        <v>16</v>
      </c>
      <c r="N42" s="14"/>
      <c r="O42" s="15"/>
      <c r="P42" s="17" t="s">
        <v>16</v>
      </c>
      <c r="Q42" s="14"/>
      <c r="R42" s="15"/>
      <c r="S42" s="17" t="s">
        <v>16</v>
      </c>
      <c r="T42" s="14"/>
      <c r="U42" s="15"/>
      <c r="V42" s="17" t="s">
        <v>16</v>
      </c>
      <c r="W42" s="14"/>
      <c r="X42" s="15"/>
      <c r="Y42" s="17" t="s">
        <v>16</v>
      </c>
      <c r="Z42" s="430"/>
      <c r="AA42" s="431"/>
      <c r="AB42" s="432"/>
      <c r="AC42" s="5"/>
      <c r="AD42" s="6"/>
      <c r="AE42" s="6"/>
    </row>
    <row r="43" spans="2:31" s="2" customFormat="1" ht="18.75" customHeight="1">
      <c r="B43" s="23"/>
      <c r="C43" s="20" t="s">
        <v>22</v>
      </c>
      <c r="D43" s="18"/>
      <c r="E43" s="18"/>
      <c r="F43" s="18"/>
      <c r="G43" s="19"/>
      <c r="H43" s="399"/>
      <c r="I43" s="400"/>
      <c r="J43" s="16" t="s">
        <v>17</v>
      </c>
      <c r="K43" s="399"/>
      <c r="L43" s="400"/>
      <c r="M43" s="16" t="s">
        <v>17</v>
      </c>
      <c r="N43" s="399"/>
      <c r="O43" s="400"/>
      <c r="P43" s="16" t="s">
        <v>17</v>
      </c>
      <c r="Q43" s="399"/>
      <c r="R43" s="400"/>
      <c r="S43" s="16" t="s">
        <v>17</v>
      </c>
      <c r="T43" s="399"/>
      <c r="U43" s="400"/>
      <c r="V43" s="16" t="s">
        <v>17</v>
      </c>
      <c r="W43" s="399"/>
      <c r="X43" s="400"/>
      <c r="Y43" s="16" t="s">
        <v>17</v>
      </c>
      <c r="Z43" s="399">
        <f>H43+K43+N43+Q43+T43+W43</f>
        <v>0</v>
      </c>
      <c r="AA43" s="400"/>
      <c r="AB43" s="16" t="s">
        <v>17</v>
      </c>
      <c r="AC43" s="5"/>
      <c r="AD43" s="6"/>
      <c r="AE43" s="6"/>
    </row>
    <row r="44" spans="2:31" s="2" customFormat="1" ht="18.75" customHeight="1">
      <c r="B44" s="13"/>
      <c r="AB44" s="13"/>
      <c r="AE44" s="13"/>
    </row>
    <row r="45" spans="2:31" s="2" customFormat="1" ht="18.75" customHeight="1"/>
    <row r="46" spans="2:31" s="2" customFormat="1" ht="18.75" customHeight="1"/>
    <row r="47" spans="2:31" s="2" customFormat="1" ht="18.75" customHeight="1"/>
    <row r="48" spans="2:31" s="2" customFormat="1" ht="18.75" customHeight="1"/>
    <row r="49" s="2" customFormat="1" ht="18.75" customHeight="1"/>
    <row r="50" s="2" customFormat="1" ht="18.75" customHeight="1"/>
    <row r="51" s="2" customFormat="1" ht="18.75" customHeight="1"/>
    <row r="52" s="2" customFormat="1" ht="18.75" customHeight="1"/>
    <row r="53" s="2" customFormat="1" ht="18.75" customHeight="1"/>
    <row r="54" s="2" customFormat="1" ht="18.75" customHeight="1"/>
    <row r="55" s="2" customFormat="1" ht="18.75" customHeight="1"/>
    <row r="56" s="2" customFormat="1" ht="18.75" customHeight="1"/>
    <row r="57" s="2" customFormat="1" ht="18.75" customHeight="1"/>
    <row r="58" s="2" customFormat="1" ht="18.75" customHeight="1"/>
    <row r="59" s="2" customFormat="1" ht="18.75" customHeight="1"/>
    <row r="60" s="2" customFormat="1" ht="18.75" customHeight="1"/>
    <row r="61" s="2" customFormat="1" ht="18.75" customHeight="1"/>
    <row r="62" s="2" customFormat="1" ht="18.75" customHeight="1"/>
    <row r="63" s="2" customFormat="1" ht="18.75" customHeight="1"/>
    <row r="64"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sheetData>
  <customSheetViews>
    <customSheetView guid="{F63A374B-2E7E-4669-87B0-97E26FB48C52}" showPageBreaks="1" printArea="1" view="pageBreakPreview">
      <selection activeCell="L15" sqref="L15"/>
      <rowBreaks count="1" manualBreakCount="1">
        <brk id="41" max="30" man="1"/>
      </rowBreaks>
      <pageMargins left="0.39370078740157483" right="0.39370078740157483" top="0.59055118110236227" bottom="0.59055118110236227" header="0.51181102362204722" footer="0.51181102362204722"/>
      <printOptions horizontalCentered="1"/>
      <pageSetup paperSize="9" scale="90" orientation="portrait" horizontalDpi="300" r:id="rId1"/>
      <headerFooter alignWithMargins="0"/>
    </customSheetView>
  </customSheetViews>
  <mergeCells count="82">
    <mergeCell ref="H43:I43"/>
    <mergeCell ref="K43:L43"/>
    <mergeCell ref="G25:AA25"/>
    <mergeCell ref="N43:O43"/>
    <mergeCell ref="Q43:R43"/>
    <mergeCell ref="Z42:AB42"/>
    <mergeCell ref="T43:U43"/>
    <mergeCell ref="W43:X43"/>
    <mergeCell ref="Z43:AA43"/>
    <mergeCell ref="I29:N29"/>
    <mergeCell ref="C41:G42"/>
    <mergeCell ref="I31:N31"/>
    <mergeCell ref="I30:N30"/>
    <mergeCell ref="I32:N32"/>
    <mergeCell ref="C33:H34"/>
    <mergeCell ref="D37:N37"/>
    <mergeCell ref="C6:D6"/>
    <mergeCell ref="C7:D7"/>
    <mergeCell ref="C8:D8"/>
    <mergeCell ref="E6:AB6"/>
    <mergeCell ref="E7:AB7"/>
    <mergeCell ref="E8:AB8"/>
    <mergeCell ref="C9:D9"/>
    <mergeCell ref="C22:F22"/>
    <mergeCell ref="G22:AA22"/>
    <mergeCell ref="C23:F23"/>
    <mergeCell ref="G23:M23"/>
    <mergeCell ref="E9:AB9"/>
    <mergeCell ref="C10:D10"/>
    <mergeCell ref="C11:D11"/>
    <mergeCell ref="E11:AB11"/>
    <mergeCell ref="T23:Y23"/>
    <mergeCell ref="N23:S23"/>
    <mergeCell ref="C12:D12"/>
    <mergeCell ref="E12:AB12"/>
    <mergeCell ref="C13:D13"/>
    <mergeCell ref="E13:AB13"/>
    <mergeCell ref="L2:M2"/>
    <mergeCell ref="I27:N27"/>
    <mergeCell ref="H41:J41"/>
    <mergeCell ref="K41:M41"/>
    <mergeCell ref="C26:H26"/>
    <mergeCell ref="C24:F25"/>
    <mergeCell ref="G24:AA24"/>
    <mergeCell ref="O32:AA32"/>
    <mergeCell ref="N41:P41"/>
    <mergeCell ref="I28:N28"/>
    <mergeCell ref="Q41:S41"/>
    <mergeCell ref="D38:N38"/>
    <mergeCell ref="Z41:AB41"/>
    <mergeCell ref="T41:V41"/>
    <mergeCell ref="W41:Y41"/>
    <mergeCell ref="E10:AB10"/>
    <mergeCell ref="I26:O26"/>
    <mergeCell ref="O28:T28"/>
    <mergeCell ref="O30:T30"/>
    <mergeCell ref="O37:T37"/>
    <mergeCell ref="C27:C32"/>
    <mergeCell ref="D27:H28"/>
    <mergeCell ref="D29:H30"/>
    <mergeCell ref="D31:H31"/>
    <mergeCell ref="D32:H32"/>
    <mergeCell ref="P26:Q26"/>
    <mergeCell ref="R26:X26"/>
    <mergeCell ref="O27:T27"/>
    <mergeCell ref="U27:V27"/>
    <mergeCell ref="W27:AB27"/>
    <mergeCell ref="U28:V28"/>
    <mergeCell ref="W28:AB28"/>
    <mergeCell ref="O38:T38"/>
    <mergeCell ref="O33:R34"/>
    <mergeCell ref="S33:X34"/>
    <mergeCell ref="O29:T29"/>
    <mergeCell ref="U29:V29"/>
    <mergeCell ref="W29:AB29"/>
    <mergeCell ref="U30:V30"/>
    <mergeCell ref="W30:AB30"/>
    <mergeCell ref="I33:J34"/>
    <mergeCell ref="K33:N34"/>
    <mergeCell ref="O31:T31"/>
    <mergeCell ref="U31:V31"/>
    <mergeCell ref="W31:AB31"/>
  </mergeCells>
  <phoneticPr fontId="3"/>
  <printOptions horizontalCentered="1"/>
  <pageMargins left="0.39370078740157483" right="0.39370078740157483" top="0.59055118110236227" bottom="0.59055118110236227" header="0.51181102362204722" footer="0.51181102362204722"/>
  <pageSetup paperSize="9" scale="90" orientation="portrait" r:id="rId2"/>
  <headerFooter alignWithMargins="0"/>
  <rowBreaks count="1" manualBreakCount="1">
    <brk id="44"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view="pageBreakPreview" zoomScaleNormal="100" zoomScaleSheetLayoutView="100" workbookViewId="0">
      <selection activeCell="F6" sqref="F6:I6"/>
    </sheetView>
  </sheetViews>
  <sheetFormatPr defaultRowHeight="13.2"/>
  <cols>
    <col min="1" max="1" width="4.6640625" style="2" customWidth="1"/>
    <col min="2" max="2" width="7.109375" style="2" customWidth="1"/>
    <col min="3" max="14" width="5.6640625" style="2" customWidth="1"/>
    <col min="15" max="15" width="4.33203125" style="2" customWidth="1"/>
    <col min="16" max="16" width="4.6640625" style="2" customWidth="1"/>
    <col min="17" max="33" width="5.6640625" style="2" customWidth="1"/>
    <col min="34" max="256" width="9" style="2"/>
    <col min="257" max="257" width="4.6640625" style="2" customWidth="1"/>
    <col min="258" max="270" width="5.6640625" style="2" customWidth="1"/>
    <col min="271" max="271" width="4.33203125" style="2" customWidth="1"/>
    <col min="272" max="272" width="4.6640625" style="2" customWidth="1"/>
    <col min="273" max="289" width="5.6640625" style="2" customWidth="1"/>
    <col min="290" max="512" width="9" style="2"/>
    <col min="513" max="513" width="4.6640625" style="2" customWidth="1"/>
    <col min="514" max="526" width="5.6640625" style="2" customWidth="1"/>
    <col min="527" max="527" width="4.33203125" style="2" customWidth="1"/>
    <col min="528" max="528" width="4.6640625" style="2" customWidth="1"/>
    <col min="529" max="545" width="5.6640625" style="2" customWidth="1"/>
    <col min="546" max="768" width="9" style="2"/>
    <col min="769" max="769" width="4.6640625" style="2" customWidth="1"/>
    <col min="770" max="782" width="5.6640625" style="2" customWidth="1"/>
    <col min="783" max="783" width="4.33203125" style="2" customWidth="1"/>
    <col min="784" max="784" width="4.6640625" style="2" customWidth="1"/>
    <col min="785" max="801" width="5.6640625" style="2" customWidth="1"/>
    <col min="802" max="1024" width="9" style="2"/>
    <col min="1025" max="1025" width="4.6640625" style="2" customWidth="1"/>
    <col min="1026" max="1038" width="5.6640625" style="2" customWidth="1"/>
    <col min="1039" max="1039" width="4.33203125" style="2" customWidth="1"/>
    <col min="1040" max="1040" width="4.6640625" style="2" customWidth="1"/>
    <col min="1041" max="1057" width="5.6640625" style="2" customWidth="1"/>
    <col min="1058" max="1280" width="9" style="2"/>
    <col min="1281" max="1281" width="4.6640625" style="2" customWidth="1"/>
    <col min="1282" max="1294" width="5.6640625" style="2" customWidth="1"/>
    <col min="1295" max="1295" width="4.33203125" style="2" customWidth="1"/>
    <col min="1296" max="1296" width="4.6640625" style="2" customWidth="1"/>
    <col min="1297" max="1313" width="5.6640625" style="2" customWidth="1"/>
    <col min="1314" max="1536" width="9" style="2"/>
    <col min="1537" max="1537" width="4.6640625" style="2" customWidth="1"/>
    <col min="1538" max="1550" width="5.6640625" style="2" customWidth="1"/>
    <col min="1551" max="1551" width="4.33203125" style="2" customWidth="1"/>
    <col min="1552" max="1552" width="4.6640625" style="2" customWidth="1"/>
    <col min="1553" max="1569" width="5.6640625" style="2" customWidth="1"/>
    <col min="1570" max="1792" width="9" style="2"/>
    <col min="1793" max="1793" width="4.6640625" style="2" customWidth="1"/>
    <col min="1794" max="1806" width="5.6640625" style="2" customWidth="1"/>
    <col min="1807" max="1807" width="4.33203125" style="2" customWidth="1"/>
    <col min="1808" max="1808" width="4.6640625" style="2" customWidth="1"/>
    <col min="1809" max="1825" width="5.6640625" style="2" customWidth="1"/>
    <col min="1826" max="2048" width="9" style="2"/>
    <col min="2049" max="2049" width="4.6640625" style="2" customWidth="1"/>
    <col min="2050" max="2062" width="5.6640625" style="2" customWidth="1"/>
    <col min="2063" max="2063" width="4.33203125" style="2" customWidth="1"/>
    <col min="2064" max="2064" width="4.6640625" style="2" customWidth="1"/>
    <col min="2065" max="2081" width="5.6640625" style="2" customWidth="1"/>
    <col min="2082" max="2304" width="9" style="2"/>
    <col min="2305" max="2305" width="4.6640625" style="2" customWidth="1"/>
    <col min="2306" max="2318" width="5.6640625" style="2" customWidth="1"/>
    <col min="2319" max="2319" width="4.33203125" style="2" customWidth="1"/>
    <col min="2320" max="2320" width="4.6640625" style="2" customWidth="1"/>
    <col min="2321" max="2337" width="5.6640625" style="2" customWidth="1"/>
    <col min="2338" max="2560" width="9" style="2"/>
    <col min="2561" max="2561" width="4.6640625" style="2" customWidth="1"/>
    <col min="2562" max="2574" width="5.6640625" style="2" customWidth="1"/>
    <col min="2575" max="2575" width="4.33203125" style="2" customWidth="1"/>
    <col min="2576" max="2576" width="4.6640625" style="2" customWidth="1"/>
    <col min="2577" max="2593" width="5.6640625" style="2" customWidth="1"/>
    <col min="2594" max="2816" width="9" style="2"/>
    <col min="2817" max="2817" width="4.6640625" style="2" customWidth="1"/>
    <col min="2818" max="2830" width="5.6640625" style="2" customWidth="1"/>
    <col min="2831" max="2831" width="4.33203125" style="2" customWidth="1"/>
    <col min="2832" max="2832" width="4.6640625" style="2" customWidth="1"/>
    <col min="2833" max="2849" width="5.6640625" style="2" customWidth="1"/>
    <col min="2850" max="3072" width="9" style="2"/>
    <col min="3073" max="3073" width="4.6640625" style="2" customWidth="1"/>
    <col min="3074" max="3086" width="5.6640625" style="2" customWidth="1"/>
    <col min="3087" max="3087" width="4.33203125" style="2" customWidth="1"/>
    <col min="3088" max="3088" width="4.6640625" style="2" customWidth="1"/>
    <col min="3089" max="3105" width="5.6640625" style="2" customWidth="1"/>
    <col min="3106" max="3328" width="9" style="2"/>
    <col min="3329" max="3329" width="4.6640625" style="2" customWidth="1"/>
    <col min="3330" max="3342" width="5.6640625" style="2" customWidth="1"/>
    <col min="3343" max="3343" width="4.33203125" style="2" customWidth="1"/>
    <col min="3344" max="3344" width="4.6640625" style="2" customWidth="1"/>
    <col min="3345" max="3361" width="5.6640625" style="2" customWidth="1"/>
    <col min="3362" max="3584" width="9" style="2"/>
    <col min="3585" max="3585" width="4.6640625" style="2" customWidth="1"/>
    <col min="3586" max="3598" width="5.6640625" style="2" customWidth="1"/>
    <col min="3599" max="3599" width="4.33203125" style="2" customWidth="1"/>
    <col min="3600" max="3600" width="4.6640625" style="2" customWidth="1"/>
    <col min="3601" max="3617" width="5.6640625" style="2" customWidth="1"/>
    <col min="3618" max="3840" width="9" style="2"/>
    <col min="3841" max="3841" width="4.6640625" style="2" customWidth="1"/>
    <col min="3842" max="3854" width="5.6640625" style="2" customWidth="1"/>
    <col min="3855" max="3855" width="4.33203125" style="2" customWidth="1"/>
    <col min="3856" max="3856" width="4.6640625" style="2" customWidth="1"/>
    <col min="3857" max="3873" width="5.6640625" style="2" customWidth="1"/>
    <col min="3874" max="4096" width="9" style="2"/>
    <col min="4097" max="4097" width="4.6640625" style="2" customWidth="1"/>
    <col min="4098" max="4110" width="5.6640625" style="2" customWidth="1"/>
    <col min="4111" max="4111" width="4.33203125" style="2" customWidth="1"/>
    <col min="4112" max="4112" width="4.6640625" style="2" customWidth="1"/>
    <col min="4113" max="4129" width="5.6640625" style="2" customWidth="1"/>
    <col min="4130" max="4352" width="9" style="2"/>
    <col min="4353" max="4353" width="4.6640625" style="2" customWidth="1"/>
    <col min="4354" max="4366" width="5.6640625" style="2" customWidth="1"/>
    <col min="4367" max="4367" width="4.33203125" style="2" customWidth="1"/>
    <col min="4368" max="4368" width="4.6640625" style="2" customWidth="1"/>
    <col min="4369" max="4385" width="5.6640625" style="2" customWidth="1"/>
    <col min="4386" max="4608" width="9" style="2"/>
    <col min="4609" max="4609" width="4.6640625" style="2" customWidth="1"/>
    <col min="4610" max="4622" width="5.6640625" style="2" customWidth="1"/>
    <col min="4623" max="4623" width="4.33203125" style="2" customWidth="1"/>
    <col min="4624" max="4624" width="4.6640625" style="2" customWidth="1"/>
    <col min="4625" max="4641" width="5.6640625" style="2" customWidth="1"/>
    <col min="4642" max="4864" width="9" style="2"/>
    <col min="4865" max="4865" width="4.6640625" style="2" customWidth="1"/>
    <col min="4866" max="4878" width="5.6640625" style="2" customWidth="1"/>
    <col min="4879" max="4879" width="4.33203125" style="2" customWidth="1"/>
    <col min="4880" max="4880" width="4.6640625" style="2" customWidth="1"/>
    <col min="4881" max="4897" width="5.6640625" style="2" customWidth="1"/>
    <col min="4898" max="5120" width="9" style="2"/>
    <col min="5121" max="5121" width="4.6640625" style="2" customWidth="1"/>
    <col min="5122" max="5134" width="5.6640625" style="2" customWidth="1"/>
    <col min="5135" max="5135" width="4.33203125" style="2" customWidth="1"/>
    <col min="5136" max="5136" width="4.6640625" style="2" customWidth="1"/>
    <col min="5137" max="5153" width="5.6640625" style="2" customWidth="1"/>
    <col min="5154" max="5376" width="9" style="2"/>
    <col min="5377" max="5377" width="4.6640625" style="2" customWidth="1"/>
    <col min="5378" max="5390" width="5.6640625" style="2" customWidth="1"/>
    <col min="5391" max="5391" width="4.33203125" style="2" customWidth="1"/>
    <col min="5392" max="5392" width="4.6640625" style="2" customWidth="1"/>
    <col min="5393" max="5409" width="5.6640625" style="2" customWidth="1"/>
    <col min="5410" max="5632" width="9" style="2"/>
    <col min="5633" max="5633" width="4.6640625" style="2" customWidth="1"/>
    <col min="5634" max="5646" width="5.6640625" style="2" customWidth="1"/>
    <col min="5647" max="5647" width="4.33203125" style="2" customWidth="1"/>
    <col min="5648" max="5648" width="4.6640625" style="2" customWidth="1"/>
    <col min="5649" max="5665" width="5.6640625" style="2" customWidth="1"/>
    <col min="5666" max="5888" width="9" style="2"/>
    <col min="5889" max="5889" width="4.6640625" style="2" customWidth="1"/>
    <col min="5890" max="5902" width="5.6640625" style="2" customWidth="1"/>
    <col min="5903" max="5903" width="4.33203125" style="2" customWidth="1"/>
    <col min="5904" max="5904" width="4.6640625" style="2" customWidth="1"/>
    <col min="5905" max="5921" width="5.6640625" style="2" customWidth="1"/>
    <col min="5922" max="6144" width="9" style="2"/>
    <col min="6145" max="6145" width="4.6640625" style="2" customWidth="1"/>
    <col min="6146" max="6158" width="5.6640625" style="2" customWidth="1"/>
    <col min="6159" max="6159" width="4.33203125" style="2" customWidth="1"/>
    <col min="6160" max="6160" width="4.6640625" style="2" customWidth="1"/>
    <col min="6161" max="6177" width="5.6640625" style="2" customWidth="1"/>
    <col min="6178" max="6400" width="9" style="2"/>
    <col min="6401" max="6401" width="4.6640625" style="2" customWidth="1"/>
    <col min="6402" max="6414" width="5.6640625" style="2" customWidth="1"/>
    <col min="6415" max="6415" width="4.33203125" style="2" customWidth="1"/>
    <col min="6416" max="6416" width="4.6640625" style="2" customWidth="1"/>
    <col min="6417" max="6433" width="5.6640625" style="2" customWidth="1"/>
    <col min="6434" max="6656" width="9" style="2"/>
    <col min="6657" max="6657" width="4.6640625" style="2" customWidth="1"/>
    <col min="6658" max="6670" width="5.6640625" style="2" customWidth="1"/>
    <col min="6671" max="6671" width="4.33203125" style="2" customWidth="1"/>
    <col min="6672" max="6672" width="4.6640625" style="2" customWidth="1"/>
    <col min="6673" max="6689" width="5.6640625" style="2" customWidth="1"/>
    <col min="6690" max="6912" width="9" style="2"/>
    <col min="6913" max="6913" width="4.6640625" style="2" customWidth="1"/>
    <col min="6914" max="6926" width="5.6640625" style="2" customWidth="1"/>
    <col min="6927" max="6927" width="4.33203125" style="2" customWidth="1"/>
    <col min="6928" max="6928" width="4.6640625" style="2" customWidth="1"/>
    <col min="6929" max="6945" width="5.6640625" style="2" customWidth="1"/>
    <col min="6946" max="7168" width="9" style="2"/>
    <col min="7169" max="7169" width="4.6640625" style="2" customWidth="1"/>
    <col min="7170" max="7182" width="5.6640625" style="2" customWidth="1"/>
    <col min="7183" max="7183" width="4.33203125" style="2" customWidth="1"/>
    <col min="7184" max="7184" width="4.6640625" style="2" customWidth="1"/>
    <col min="7185" max="7201" width="5.6640625" style="2" customWidth="1"/>
    <col min="7202" max="7424" width="9" style="2"/>
    <col min="7425" max="7425" width="4.6640625" style="2" customWidth="1"/>
    <col min="7426" max="7438" width="5.6640625" style="2" customWidth="1"/>
    <col min="7439" max="7439" width="4.33203125" style="2" customWidth="1"/>
    <col min="7440" max="7440" width="4.6640625" style="2" customWidth="1"/>
    <col min="7441" max="7457" width="5.6640625" style="2" customWidth="1"/>
    <col min="7458" max="7680" width="9" style="2"/>
    <col min="7681" max="7681" width="4.6640625" style="2" customWidth="1"/>
    <col min="7682" max="7694" width="5.6640625" style="2" customWidth="1"/>
    <col min="7695" max="7695" width="4.33203125" style="2" customWidth="1"/>
    <col min="7696" max="7696" width="4.6640625" style="2" customWidth="1"/>
    <col min="7697" max="7713" width="5.6640625" style="2" customWidth="1"/>
    <col min="7714" max="7936" width="9" style="2"/>
    <col min="7937" max="7937" width="4.6640625" style="2" customWidth="1"/>
    <col min="7938" max="7950" width="5.6640625" style="2" customWidth="1"/>
    <col min="7951" max="7951" width="4.33203125" style="2" customWidth="1"/>
    <col min="7952" max="7952" width="4.6640625" style="2" customWidth="1"/>
    <col min="7953" max="7969" width="5.6640625" style="2" customWidth="1"/>
    <col min="7970" max="8192" width="9" style="2"/>
    <col min="8193" max="8193" width="4.6640625" style="2" customWidth="1"/>
    <col min="8194" max="8206" width="5.6640625" style="2" customWidth="1"/>
    <col min="8207" max="8207" width="4.33203125" style="2" customWidth="1"/>
    <col min="8208" max="8208" width="4.6640625" style="2" customWidth="1"/>
    <col min="8209" max="8225" width="5.6640625" style="2" customWidth="1"/>
    <col min="8226" max="8448" width="9" style="2"/>
    <col min="8449" max="8449" width="4.6640625" style="2" customWidth="1"/>
    <col min="8450" max="8462" width="5.6640625" style="2" customWidth="1"/>
    <col min="8463" max="8463" width="4.33203125" style="2" customWidth="1"/>
    <col min="8464" max="8464" width="4.6640625" style="2" customWidth="1"/>
    <col min="8465" max="8481" width="5.6640625" style="2" customWidth="1"/>
    <col min="8482" max="8704" width="9" style="2"/>
    <col min="8705" max="8705" width="4.6640625" style="2" customWidth="1"/>
    <col min="8706" max="8718" width="5.6640625" style="2" customWidth="1"/>
    <col min="8719" max="8719" width="4.33203125" style="2" customWidth="1"/>
    <col min="8720" max="8720" width="4.6640625" style="2" customWidth="1"/>
    <col min="8721" max="8737" width="5.6640625" style="2" customWidth="1"/>
    <col min="8738" max="8960" width="9" style="2"/>
    <col min="8961" max="8961" width="4.6640625" style="2" customWidth="1"/>
    <col min="8962" max="8974" width="5.6640625" style="2" customWidth="1"/>
    <col min="8975" max="8975" width="4.33203125" style="2" customWidth="1"/>
    <col min="8976" max="8976" width="4.6640625" style="2" customWidth="1"/>
    <col min="8977" max="8993" width="5.6640625" style="2" customWidth="1"/>
    <col min="8994" max="9216" width="9" style="2"/>
    <col min="9217" max="9217" width="4.6640625" style="2" customWidth="1"/>
    <col min="9218" max="9230" width="5.6640625" style="2" customWidth="1"/>
    <col min="9231" max="9231" width="4.33203125" style="2" customWidth="1"/>
    <col min="9232" max="9232" width="4.6640625" style="2" customWidth="1"/>
    <col min="9233" max="9249" width="5.6640625" style="2" customWidth="1"/>
    <col min="9250" max="9472" width="9" style="2"/>
    <col min="9473" max="9473" width="4.6640625" style="2" customWidth="1"/>
    <col min="9474" max="9486" width="5.6640625" style="2" customWidth="1"/>
    <col min="9487" max="9487" width="4.33203125" style="2" customWidth="1"/>
    <col min="9488" max="9488" width="4.6640625" style="2" customWidth="1"/>
    <col min="9489" max="9505" width="5.6640625" style="2" customWidth="1"/>
    <col min="9506" max="9728" width="9" style="2"/>
    <col min="9729" max="9729" width="4.6640625" style="2" customWidth="1"/>
    <col min="9730" max="9742" width="5.6640625" style="2" customWidth="1"/>
    <col min="9743" max="9743" width="4.33203125" style="2" customWidth="1"/>
    <col min="9744" max="9744" width="4.6640625" style="2" customWidth="1"/>
    <col min="9745" max="9761" width="5.6640625" style="2" customWidth="1"/>
    <col min="9762" max="9984" width="9" style="2"/>
    <col min="9985" max="9985" width="4.6640625" style="2" customWidth="1"/>
    <col min="9986" max="9998" width="5.6640625" style="2" customWidth="1"/>
    <col min="9999" max="9999" width="4.33203125" style="2" customWidth="1"/>
    <col min="10000" max="10000" width="4.6640625" style="2" customWidth="1"/>
    <col min="10001" max="10017" width="5.6640625" style="2" customWidth="1"/>
    <col min="10018" max="10240" width="9" style="2"/>
    <col min="10241" max="10241" width="4.6640625" style="2" customWidth="1"/>
    <col min="10242" max="10254" width="5.6640625" style="2" customWidth="1"/>
    <col min="10255" max="10255" width="4.33203125" style="2" customWidth="1"/>
    <col min="10256" max="10256" width="4.6640625" style="2" customWidth="1"/>
    <col min="10257" max="10273" width="5.6640625" style="2" customWidth="1"/>
    <col min="10274" max="10496" width="9" style="2"/>
    <col min="10497" max="10497" width="4.6640625" style="2" customWidth="1"/>
    <col min="10498" max="10510" width="5.6640625" style="2" customWidth="1"/>
    <col min="10511" max="10511" width="4.33203125" style="2" customWidth="1"/>
    <col min="10512" max="10512" width="4.6640625" style="2" customWidth="1"/>
    <col min="10513" max="10529" width="5.6640625" style="2" customWidth="1"/>
    <col min="10530" max="10752" width="9" style="2"/>
    <col min="10753" max="10753" width="4.6640625" style="2" customWidth="1"/>
    <col min="10754" max="10766" width="5.6640625" style="2" customWidth="1"/>
    <col min="10767" max="10767" width="4.33203125" style="2" customWidth="1"/>
    <col min="10768" max="10768" width="4.6640625" style="2" customWidth="1"/>
    <col min="10769" max="10785" width="5.6640625" style="2" customWidth="1"/>
    <col min="10786" max="11008" width="9" style="2"/>
    <col min="11009" max="11009" width="4.6640625" style="2" customWidth="1"/>
    <col min="11010" max="11022" width="5.6640625" style="2" customWidth="1"/>
    <col min="11023" max="11023" width="4.33203125" style="2" customWidth="1"/>
    <col min="11024" max="11024" width="4.6640625" style="2" customWidth="1"/>
    <col min="11025" max="11041" width="5.6640625" style="2" customWidth="1"/>
    <col min="11042" max="11264" width="9" style="2"/>
    <col min="11265" max="11265" width="4.6640625" style="2" customWidth="1"/>
    <col min="11266" max="11278" width="5.6640625" style="2" customWidth="1"/>
    <col min="11279" max="11279" width="4.33203125" style="2" customWidth="1"/>
    <col min="11280" max="11280" width="4.6640625" style="2" customWidth="1"/>
    <col min="11281" max="11297" width="5.6640625" style="2" customWidth="1"/>
    <col min="11298" max="11520" width="9" style="2"/>
    <col min="11521" max="11521" width="4.6640625" style="2" customWidth="1"/>
    <col min="11522" max="11534" width="5.6640625" style="2" customWidth="1"/>
    <col min="11535" max="11535" width="4.33203125" style="2" customWidth="1"/>
    <col min="11536" max="11536" width="4.6640625" style="2" customWidth="1"/>
    <col min="11537" max="11553" width="5.6640625" style="2" customWidth="1"/>
    <col min="11554" max="11776" width="9" style="2"/>
    <col min="11777" max="11777" width="4.6640625" style="2" customWidth="1"/>
    <col min="11778" max="11790" width="5.6640625" style="2" customWidth="1"/>
    <col min="11791" max="11791" width="4.33203125" style="2" customWidth="1"/>
    <col min="11792" max="11792" width="4.6640625" style="2" customWidth="1"/>
    <col min="11793" max="11809" width="5.6640625" style="2" customWidth="1"/>
    <col min="11810" max="12032" width="9" style="2"/>
    <col min="12033" max="12033" width="4.6640625" style="2" customWidth="1"/>
    <col min="12034" max="12046" width="5.6640625" style="2" customWidth="1"/>
    <col min="12047" max="12047" width="4.33203125" style="2" customWidth="1"/>
    <col min="12048" max="12048" width="4.6640625" style="2" customWidth="1"/>
    <col min="12049" max="12065" width="5.6640625" style="2" customWidth="1"/>
    <col min="12066" max="12288" width="9" style="2"/>
    <col min="12289" max="12289" width="4.6640625" style="2" customWidth="1"/>
    <col min="12290" max="12302" width="5.6640625" style="2" customWidth="1"/>
    <col min="12303" max="12303" width="4.33203125" style="2" customWidth="1"/>
    <col min="12304" max="12304" width="4.6640625" style="2" customWidth="1"/>
    <col min="12305" max="12321" width="5.6640625" style="2" customWidth="1"/>
    <col min="12322" max="12544" width="9" style="2"/>
    <col min="12545" max="12545" width="4.6640625" style="2" customWidth="1"/>
    <col min="12546" max="12558" width="5.6640625" style="2" customWidth="1"/>
    <col min="12559" max="12559" width="4.33203125" style="2" customWidth="1"/>
    <col min="12560" max="12560" width="4.6640625" style="2" customWidth="1"/>
    <col min="12561" max="12577" width="5.6640625" style="2" customWidth="1"/>
    <col min="12578" max="12800" width="9" style="2"/>
    <col min="12801" max="12801" width="4.6640625" style="2" customWidth="1"/>
    <col min="12802" max="12814" width="5.6640625" style="2" customWidth="1"/>
    <col min="12815" max="12815" width="4.33203125" style="2" customWidth="1"/>
    <col min="12816" max="12816" width="4.6640625" style="2" customWidth="1"/>
    <col min="12817" max="12833" width="5.6640625" style="2" customWidth="1"/>
    <col min="12834" max="13056" width="9" style="2"/>
    <col min="13057" max="13057" width="4.6640625" style="2" customWidth="1"/>
    <col min="13058" max="13070" width="5.6640625" style="2" customWidth="1"/>
    <col min="13071" max="13071" width="4.33203125" style="2" customWidth="1"/>
    <col min="13072" max="13072" width="4.6640625" style="2" customWidth="1"/>
    <col min="13073" max="13089" width="5.6640625" style="2" customWidth="1"/>
    <col min="13090" max="13312" width="9" style="2"/>
    <col min="13313" max="13313" width="4.6640625" style="2" customWidth="1"/>
    <col min="13314" max="13326" width="5.6640625" style="2" customWidth="1"/>
    <col min="13327" max="13327" width="4.33203125" style="2" customWidth="1"/>
    <col min="13328" max="13328" width="4.6640625" style="2" customWidth="1"/>
    <col min="13329" max="13345" width="5.6640625" style="2" customWidth="1"/>
    <col min="13346" max="13568" width="9" style="2"/>
    <col min="13569" max="13569" width="4.6640625" style="2" customWidth="1"/>
    <col min="13570" max="13582" width="5.6640625" style="2" customWidth="1"/>
    <col min="13583" max="13583" width="4.33203125" style="2" customWidth="1"/>
    <col min="13584" max="13584" width="4.6640625" style="2" customWidth="1"/>
    <col min="13585" max="13601" width="5.6640625" style="2" customWidth="1"/>
    <col min="13602" max="13824" width="9" style="2"/>
    <col min="13825" max="13825" width="4.6640625" style="2" customWidth="1"/>
    <col min="13826" max="13838" width="5.6640625" style="2" customWidth="1"/>
    <col min="13839" max="13839" width="4.33203125" style="2" customWidth="1"/>
    <col min="13840" max="13840" width="4.6640625" style="2" customWidth="1"/>
    <col min="13841" max="13857" width="5.6640625" style="2" customWidth="1"/>
    <col min="13858" max="14080" width="9" style="2"/>
    <col min="14081" max="14081" width="4.6640625" style="2" customWidth="1"/>
    <col min="14082" max="14094" width="5.6640625" style="2" customWidth="1"/>
    <col min="14095" max="14095" width="4.33203125" style="2" customWidth="1"/>
    <col min="14096" max="14096" width="4.6640625" style="2" customWidth="1"/>
    <col min="14097" max="14113" width="5.6640625" style="2" customWidth="1"/>
    <col min="14114" max="14336" width="9" style="2"/>
    <col min="14337" max="14337" width="4.6640625" style="2" customWidth="1"/>
    <col min="14338" max="14350" width="5.6640625" style="2" customWidth="1"/>
    <col min="14351" max="14351" width="4.33203125" style="2" customWidth="1"/>
    <col min="14352" max="14352" width="4.6640625" style="2" customWidth="1"/>
    <col min="14353" max="14369" width="5.6640625" style="2" customWidth="1"/>
    <col min="14370" max="14592" width="9" style="2"/>
    <col min="14593" max="14593" width="4.6640625" style="2" customWidth="1"/>
    <col min="14594" max="14606" width="5.6640625" style="2" customWidth="1"/>
    <col min="14607" max="14607" width="4.33203125" style="2" customWidth="1"/>
    <col min="14608" max="14608" width="4.6640625" style="2" customWidth="1"/>
    <col min="14609" max="14625" width="5.6640625" style="2" customWidth="1"/>
    <col min="14626" max="14848" width="9" style="2"/>
    <col min="14849" max="14849" width="4.6640625" style="2" customWidth="1"/>
    <col min="14850" max="14862" width="5.6640625" style="2" customWidth="1"/>
    <col min="14863" max="14863" width="4.33203125" style="2" customWidth="1"/>
    <col min="14864" max="14864" width="4.6640625" style="2" customWidth="1"/>
    <col min="14865" max="14881" width="5.6640625" style="2" customWidth="1"/>
    <col min="14882" max="15104" width="9" style="2"/>
    <col min="15105" max="15105" width="4.6640625" style="2" customWidth="1"/>
    <col min="15106" max="15118" width="5.6640625" style="2" customWidth="1"/>
    <col min="15119" max="15119" width="4.33203125" style="2" customWidth="1"/>
    <col min="15120" max="15120" width="4.6640625" style="2" customWidth="1"/>
    <col min="15121" max="15137" width="5.6640625" style="2" customWidth="1"/>
    <col min="15138" max="15360" width="9" style="2"/>
    <col min="15361" max="15361" width="4.6640625" style="2" customWidth="1"/>
    <col min="15362" max="15374" width="5.6640625" style="2" customWidth="1"/>
    <col min="15375" max="15375" width="4.33203125" style="2" customWidth="1"/>
    <col min="15376" max="15376" width="4.6640625" style="2" customWidth="1"/>
    <col min="15377" max="15393" width="5.6640625" style="2" customWidth="1"/>
    <col min="15394" max="15616" width="9" style="2"/>
    <col min="15617" max="15617" width="4.6640625" style="2" customWidth="1"/>
    <col min="15618" max="15630" width="5.6640625" style="2" customWidth="1"/>
    <col min="15631" max="15631" width="4.33203125" style="2" customWidth="1"/>
    <col min="15632" max="15632" width="4.6640625" style="2" customWidth="1"/>
    <col min="15633" max="15649" width="5.6640625" style="2" customWidth="1"/>
    <col min="15650" max="15872" width="9" style="2"/>
    <col min="15873" max="15873" width="4.6640625" style="2" customWidth="1"/>
    <col min="15874" max="15886" width="5.6640625" style="2" customWidth="1"/>
    <col min="15887" max="15887" width="4.33203125" style="2" customWidth="1"/>
    <col min="15888" max="15888" width="4.6640625" style="2" customWidth="1"/>
    <col min="15889" max="15905" width="5.6640625" style="2" customWidth="1"/>
    <col min="15906" max="16128" width="9" style="2"/>
    <col min="16129" max="16129" width="4.6640625" style="2" customWidth="1"/>
    <col min="16130" max="16142" width="5.6640625" style="2" customWidth="1"/>
    <col min="16143" max="16143" width="4.33203125" style="2" customWidth="1"/>
    <col min="16144" max="16144" width="4.6640625" style="2" customWidth="1"/>
    <col min="16145" max="16161" width="5.6640625" style="2" customWidth="1"/>
    <col min="16162" max="16384" width="9" style="2"/>
  </cols>
  <sheetData>
    <row r="1" spans="1:16" ht="30" customHeight="1">
      <c r="A1" s="438" t="s">
        <v>131</v>
      </c>
      <c r="B1" s="438"/>
      <c r="C1" s="438"/>
      <c r="D1" s="438"/>
      <c r="E1" s="438"/>
      <c r="F1" s="438"/>
      <c r="G1" s="438"/>
      <c r="H1" s="438"/>
      <c r="I1" s="438"/>
      <c r="J1" s="438"/>
      <c r="K1" s="438"/>
      <c r="L1" s="438"/>
      <c r="M1" s="438"/>
      <c r="N1" s="438"/>
      <c r="O1" s="438"/>
      <c r="P1" s="438"/>
    </row>
    <row r="2" spans="1:16" ht="30" customHeight="1">
      <c r="A2" s="413" t="s">
        <v>297</v>
      </c>
      <c r="B2" s="413"/>
      <c r="C2" s="413"/>
      <c r="D2" s="413"/>
      <c r="E2" s="413"/>
      <c r="F2" s="413"/>
      <c r="G2" s="413"/>
      <c r="H2" s="413"/>
      <c r="I2" s="413"/>
      <c r="J2" s="413"/>
      <c r="K2" s="413"/>
      <c r="L2" s="413"/>
      <c r="M2" s="413"/>
      <c r="N2" s="413"/>
      <c r="O2" s="413"/>
      <c r="P2" s="413"/>
    </row>
    <row r="3" spans="1:16" ht="20.25" customHeight="1"/>
    <row r="4" spans="1:16" ht="30" customHeight="1">
      <c r="B4" s="30" t="s">
        <v>35</v>
      </c>
      <c r="O4" s="13" t="s">
        <v>18</v>
      </c>
    </row>
    <row r="5" spans="1:16" ht="30" customHeight="1">
      <c r="B5" s="418" t="s">
        <v>36</v>
      </c>
      <c r="C5" s="418"/>
      <c r="D5" s="418"/>
      <c r="E5" s="418"/>
      <c r="F5" s="418" t="s">
        <v>37</v>
      </c>
      <c r="G5" s="418"/>
      <c r="H5" s="418"/>
      <c r="I5" s="418"/>
      <c r="J5" s="418" t="s">
        <v>38</v>
      </c>
      <c r="K5" s="418"/>
      <c r="L5" s="418"/>
      <c r="M5" s="418"/>
      <c r="N5" s="418"/>
      <c r="O5" s="418"/>
    </row>
    <row r="6" spans="1:16" ht="30" customHeight="1">
      <c r="B6" s="444" t="s">
        <v>39</v>
      </c>
      <c r="C6" s="441" t="s">
        <v>40</v>
      </c>
      <c r="D6" s="441"/>
      <c r="E6" s="441"/>
      <c r="F6" s="418"/>
      <c r="G6" s="418"/>
      <c r="H6" s="418"/>
      <c r="I6" s="418"/>
      <c r="J6" s="418"/>
      <c r="K6" s="418"/>
      <c r="L6" s="418"/>
      <c r="M6" s="418"/>
      <c r="N6" s="418"/>
      <c r="O6" s="418"/>
    </row>
    <row r="7" spans="1:16" ht="30" customHeight="1">
      <c r="B7" s="444"/>
      <c r="C7" s="441" t="s">
        <v>41</v>
      </c>
      <c r="D7" s="441"/>
      <c r="E7" s="441"/>
      <c r="F7" s="418"/>
      <c r="G7" s="418"/>
      <c r="H7" s="418"/>
      <c r="I7" s="418"/>
      <c r="J7" s="418"/>
      <c r="K7" s="418"/>
      <c r="L7" s="418"/>
      <c r="M7" s="418"/>
      <c r="N7" s="418"/>
      <c r="O7" s="418"/>
    </row>
    <row r="8" spans="1:16" ht="30" customHeight="1">
      <c r="B8" s="439" t="s">
        <v>42</v>
      </c>
      <c r="C8" s="441" t="s">
        <v>43</v>
      </c>
      <c r="D8" s="441"/>
      <c r="E8" s="441"/>
      <c r="F8" s="418"/>
      <c r="G8" s="418"/>
      <c r="H8" s="418"/>
      <c r="I8" s="418"/>
      <c r="J8" s="418"/>
      <c r="K8" s="418"/>
      <c r="L8" s="418"/>
      <c r="M8" s="418"/>
      <c r="N8" s="418"/>
      <c r="O8" s="418"/>
    </row>
    <row r="9" spans="1:16" ht="30.75" customHeight="1">
      <c r="B9" s="440"/>
      <c r="C9" s="442" t="s">
        <v>44</v>
      </c>
      <c r="D9" s="442"/>
      <c r="E9" s="442"/>
      <c r="F9" s="443"/>
      <c r="G9" s="443"/>
      <c r="H9" s="443"/>
      <c r="I9" s="443"/>
      <c r="J9" s="443"/>
      <c r="K9" s="443"/>
      <c r="L9" s="443"/>
      <c r="M9" s="443"/>
      <c r="N9" s="443"/>
      <c r="O9" s="443"/>
    </row>
    <row r="10" spans="1:16" ht="30" customHeight="1">
      <c r="B10" s="418" t="s">
        <v>33</v>
      </c>
      <c r="C10" s="418"/>
      <c r="D10" s="418"/>
      <c r="E10" s="418"/>
      <c r="F10" s="418"/>
      <c r="G10" s="418"/>
      <c r="H10" s="418"/>
      <c r="I10" s="418"/>
      <c r="J10" s="418"/>
      <c r="K10" s="418"/>
      <c r="L10" s="418"/>
      <c r="M10" s="418"/>
      <c r="N10" s="418"/>
      <c r="O10" s="418"/>
    </row>
    <row r="11" spans="1:16" ht="15" customHeight="1">
      <c r="J11" s="4"/>
      <c r="K11" s="4"/>
      <c r="L11" s="4"/>
      <c r="M11" s="4"/>
      <c r="N11" s="4"/>
      <c r="O11" s="4"/>
    </row>
    <row r="12" spans="1:16" ht="30" customHeight="1">
      <c r="B12" s="30" t="s">
        <v>45</v>
      </c>
      <c r="O12" s="13" t="s">
        <v>18</v>
      </c>
    </row>
    <row r="13" spans="1:16" ht="30" customHeight="1">
      <c r="B13" s="418" t="s">
        <v>36</v>
      </c>
      <c r="C13" s="418"/>
      <c r="D13" s="418"/>
      <c r="E13" s="418"/>
      <c r="F13" s="418" t="s">
        <v>37</v>
      </c>
      <c r="G13" s="418"/>
      <c r="H13" s="418"/>
      <c r="I13" s="418"/>
      <c r="J13" s="418" t="s">
        <v>38</v>
      </c>
      <c r="K13" s="418"/>
      <c r="L13" s="418"/>
      <c r="M13" s="418"/>
      <c r="N13" s="418"/>
      <c r="O13" s="418"/>
    </row>
    <row r="14" spans="1:16" ht="30" customHeight="1">
      <c r="B14" s="407" t="s">
        <v>46</v>
      </c>
      <c r="C14" s="400"/>
      <c r="D14" s="400"/>
      <c r="E14" s="410"/>
      <c r="F14" s="418"/>
      <c r="G14" s="418"/>
      <c r="H14" s="418"/>
      <c r="I14" s="418"/>
      <c r="J14" s="418"/>
      <c r="K14" s="418"/>
      <c r="L14" s="418"/>
      <c r="M14" s="418"/>
      <c r="N14" s="418"/>
      <c r="O14" s="418"/>
    </row>
    <row r="15" spans="1:16" ht="15" customHeight="1"/>
    <row r="16" spans="1:16" ht="15" customHeight="1"/>
    <row r="17" spans="2:5" ht="15" customHeight="1"/>
    <row r="18" spans="2:5" ht="15" customHeight="1">
      <c r="B18" s="2" t="s">
        <v>47</v>
      </c>
    </row>
    <row r="19" spans="2:5" ht="15" customHeight="1"/>
    <row r="20" spans="2:5" ht="15" customHeight="1">
      <c r="D20" s="2" t="s">
        <v>285</v>
      </c>
    </row>
    <row r="21" spans="2:5" ht="15" customHeight="1"/>
    <row r="22" spans="2:5" ht="21.75" customHeight="1">
      <c r="E22" s="2" t="s">
        <v>168</v>
      </c>
    </row>
    <row r="23" spans="2:5" ht="21.75" customHeight="1">
      <c r="E23" s="2" t="s">
        <v>169</v>
      </c>
    </row>
    <row r="24" spans="2:5" ht="15" customHeight="1"/>
  </sheetData>
  <customSheetViews>
    <customSheetView guid="{F63A374B-2E7E-4669-87B0-97E26FB48C52}">
      <selection activeCell="M3" sqref="M3"/>
      <pageMargins left="0.75" right="0.75" top="1" bottom="1" header="0.51200000000000001" footer="0.51200000000000001"/>
      <pageSetup paperSize="9" orientation="portrait" horizontalDpi="300" r:id="rId1"/>
      <headerFooter alignWithMargins="0"/>
    </customSheetView>
  </customSheetViews>
  <mergeCells count="28">
    <mergeCell ref="B14:E14"/>
    <mergeCell ref="F14:I14"/>
    <mergeCell ref="J14:O14"/>
    <mergeCell ref="B10:E10"/>
    <mergeCell ref="F10:I10"/>
    <mergeCell ref="J10:O10"/>
    <mergeCell ref="B13:E13"/>
    <mergeCell ref="F13:I13"/>
    <mergeCell ref="J13:O13"/>
    <mergeCell ref="F7:I7"/>
    <mergeCell ref="J7:O7"/>
    <mergeCell ref="B8:B9"/>
    <mergeCell ref="C8:E8"/>
    <mergeCell ref="F8:I8"/>
    <mergeCell ref="J8:O8"/>
    <mergeCell ref="C9:E9"/>
    <mergeCell ref="F9:I9"/>
    <mergeCell ref="J9:O9"/>
    <mergeCell ref="B6:B7"/>
    <mergeCell ref="C6:E6"/>
    <mergeCell ref="F6:I6"/>
    <mergeCell ref="J6:O6"/>
    <mergeCell ref="C7:E7"/>
    <mergeCell ref="A1:P1"/>
    <mergeCell ref="A2:P2"/>
    <mergeCell ref="B5:E5"/>
    <mergeCell ref="F5:I5"/>
    <mergeCell ref="J5:O5"/>
  </mergeCells>
  <phoneticPr fontId="3"/>
  <pageMargins left="0.75" right="0.75" top="1" bottom="1" header="0.51200000000000001" footer="0.51200000000000001"/>
  <pageSetup paperSize="9" orientation="portrait" horizont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showGridLines="0" view="pageBreakPreview" zoomScale="85" zoomScaleNormal="100" zoomScaleSheetLayoutView="85" workbookViewId="0">
      <selection activeCell="A10" sqref="A10"/>
    </sheetView>
  </sheetViews>
  <sheetFormatPr defaultRowHeight="13.2"/>
  <cols>
    <col min="1" max="1" width="97.109375" customWidth="1"/>
    <col min="257" max="257" width="97.109375" customWidth="1"/>
    <col min="513" max="513" width="97.109375" customWidth="1"/>
    <col min="769" max="769" width="97.109375" customWidth="1"/>
    <col min="1025" max="1025" width="97.109375" customWidth="1"/>
    <col min="1281" max="1281" width="97.109375" customWidth="1"/>
    <col min="1537" max="1537" width="97.109375" customWidth="1"/>
    <col min="1793" max="1793" width="97.109375" customWidth="1"/>
    <col min="2049" max="2049" width="97.109375" customWidth="1"/>
    <col min="2305" max="2305" width="97.109375" customWidth="1"/>
    <col min="2561" max="2561" width="97.109375" customWidth="1"/>
    <col min="2817" max="2817" width="97.109375" customWidth="1"/>
    <col min="3073" max="3073" width="97.109375" customWidth="1"/>
    <col min="3329" max="3329" width="97.109375" customWidth="1"/>
    <col min="3585" max="3585" width="97.109375" customWidth="1"/>
    <col min="3841" max="3841" width="97.109375" customWidth="1"/>
    <col min="4097" max="4097" width="97.109375" customWidth="1"/>
    <col min="4353" max="4353" width="97.109375" customWidth="1"/>
    <col min="4609" max="4609" width="97.109375" customWidth="1"/>
    <col min="4865" max="4865" width="97.109375" customWidth="1"/>
    <col min="5121" max="5121" width="97.109375" customWidth="1"/>
    <col min="5377" max="5377" width="97.109375" customWidth="1"/>
    <col min="5633" max="5633" width="97.109375" customWidth="1"/>
    <col min="5889" max="5889" width="97.109375" customWidth="1"/>
    <col min="6145" max="6145" width="97.109375" customWidth="1"/>
    <col min="6401" max="6401" width="97.109375" customWidth="1"/>
    <col min="6657" max="6657" width="97.109375" customWidth="1"/>
    <col min="6913" max="6913" width="97.109375" customWidth="1"/>
    <col min="7169" max="7169" width="97.109375" customWidth="1"/>
    <col min="7425" max="7425" width="97.109375" customWidth="1"/>
    <col min="7681" max="7681" width="97.109375" customWidth="1"/>
    <col min="7937" max="7937" width="97.109375" customWidth="1"/>
    <col min="8193" max="8193" width="97.109375" customWidth="1"/>
    <col min="8449" max="8449" width="97.109375" customWidth="1"/>
    <col min="8705" max="8705" width="97.109375" customWidth="1"/>
    <col min="8961" max="8961" width="97.109375" customWidth="1"/>
    <col min="9217" max="9217" width="97.109375" customWidth="1"/>
    <col min="9473" max="9473" width="97.109375" customWidth="1"/>
    <col min="9729" max="9729" width="97.109375" customWidth="1"/>
    <col min="9985" max="9985" width="97.109375" customWidth="1"/>
    <col min="10241" max="10241" width="97.109375" customWidth="1"/>
    <col min="10497" max="10497" width="97.109375" customWidth="1"/>
    <col min="10753" max="10753" width="97.109375" customWidth="1"/>
    <col min="11009" max="11009" width="97.109375" customWidth="1"/>
    <col min="11265" max="11265" width="97.109375" customWidth="1"/>
    <col min="11521" max="11521" width="97.109375" customWidth="1"/>
    <col min="11777" max="11777" width="97.109375" customWidth="1"/>
    <col min="12033" max="12033" width="97.109375" customWidth="1"/>
    <col min="12289" max="12289" width="97.109375" customWidth="1"/>
    <col min="12545" max="12545" width="97.109375" customWidth="1"/>
    <col min="12801" max="12801" width="97.109375" customWidth="1"/>
    <col min="13057" max="13057" width="97.109375" customWidth="1"/>
    <col min="13313" max="13313" width="97.109375" customWidth="1"/>
    <col min="13569" max="13569" width="97.109375" customWidth="1"/>
    <col min="13825" max="13825" width="97.109375" customWidth="1"/>
    <col min="14081" max="14081" width="97.109375" customWidth="1"/>
    <col min="14337" max="14337" width="97.109375" customWidth="1"/>
    <col min="14593" max="14593" width="97.109375" customWidth="1"/>
    <col min="14849" max="14849" width="97.109375" customWidth="1"/>
    <col min="15105" max="15105" width="97.109375" customWidth="1"/>
    <col min="15361" max="15361" width="97.109375" customWidth="1"/>
    <col min="15617" max="15617" width="97.109375" customWidth="1"/>
    <col min="15873" max="15873" width="97.109375" customWidth="1"/>
    <col min="16129" max="16129" width="97.109375" customWidth="1"/>
  </cols>
  <sheetData>
    <row r="1" spans="1:1">
      <c r="A1" s="1" t="s">
        <v>135</v>
      </c>
    </row>
    <row r="2" spans="1:1">
      <c r="A2" s="2"/>
    </row>
    <row r="3" spans="1:1">
      <c r="A3" s="2"/>
    </row>
    <row r="4" spans="1:1" ht="19.2">
      <c r="A4" s="35" t="s">
        <v>59</v>
      </c>
    </row>
    <row r="5" spans="1:1">
      <c r="A5" s="2"/>
    </row>
    <row r="6" spans="1:1">
      <c r="A6" s="2"/>
    </row>
    <row r="7" spans="1:1">
      <c r="A7" s="2" t="s">
        <v>60</v>
      </c>
    </row>
    <row r="8" spans="1:1">
      <c r="A8" s="2"/>
    </row>
    <row r="9" spans="1:1">
      <c r="A9" s="2"/>
    </row>
    <row r="10" spans="1:1" ht="177" customHeight="1">
      <c r="A10" s="36" t="s">
        <v>296</v>
      </c>
    </row>
    <row r="11" spans="1:1">
      <c r="A11" s="2"/>
    </row>
    <row r="12" spans="1:1">
      <c r="A12" s="2"/>
    </row>
    <row r="13" spans="1:1">
      <c r="A13" s="2" t="s">
        <v>61</v>
      </c>
    </row>
    <row r="14" spans="1:1">
      <c r="A14" s="2"/>
    </row>
    <row r="15" spans="1:1">
      <c r="A15" s="2"/>
    </row>
    <row r="16" spans="1:1">
      <c r="A16" s="2" t="s">
        <v>62</v>
      </c>
    </row>
    <row r="17" spans="1:1">
      <c r="A17" s="2"/>
    </row>
    <row r="18" spans="1:1">
      <c r="A18" s="2"/>
    </row>
    <row r="19" spans="1:1">
      <c r="A19" s="2" t="s">
        <v>63</v>
      </c>
    </row>
    <row r="20" spans="1:1">
      <c r="A20" s="2"/>
    </row>
    <row r="21" spans="1:1">
      <c r="A21" s="2"/>
    </row>
    <row r="22" spans="1:1">
      <c r="A22" s="2" t="s">
        <v>309</v>
      </c>
    </row>
    <row r="23" spans="1:1">
      <c r="A23" s="2"/>
    </row>
    <row r="24" spans="1:1">
      <c r="A24" s="2"/>
    </row>
    <row r="25" spans="1:1">
      <c r="A25" s="2"/>
    </row>
    <row r="26" spans="1:1">
      <c r="A26" s="2"/>
    </row>
    <row r="27" spans="1:1">
      <c r="A27" s="2"/>
    </row>
    <row r="28" spans="1:1" ht="105.6">
      <c r="A28" s="36" t="s">
        <v>64</v>
      </c>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sheetData>
  <customSheetViews>
    <customSheetView guid="{F63A374B-2E7E-4669-87B0-97E26FB48C52}" scale="85" showPageBreaks="1" printArea="1" view="pageBreakPreview">
      <selection activeCell="A16" sqref="A16"/>
      <pageMargins left="0.75" right="0.75" top="1" bottom="1" header="0.51200000000000001" footer="0.51200000000000001"/>
      <pageSetup paperSize="9" orientation="portrait" r:id="rId1"/>
      <headerFooter alignWithMargins="0"/>
    </customSheetView>
  </customSheetViews>
  <phoneticPr fontId="3"/>
  <pageMargins left="0.75" right="0.75" top="1" bottom="1" header="0.51200000000000001" footer="0.5120000000000000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参考資料 </vt:lpstr>
      <vt:lpstr>第１号様式</vt:lpstr>
      <vt:lpstr>第２号様式</vt:lpstr>
      <vt:lpstr>第３号様式</vt:lpstr>
      <vt:lpstr>第４号様式</vt:lpstr>
      <vt:lpstr>1-別紙１</vt:lpstr>
      <vt:lpstr>1-別紙２ </vt:lpstr>
      <vt:lpstr>1-別紙３</vt:lpstr>
      <vt:lpstr>１-別紙４</vt:lpstr>
      <vt:lpstr>２-別紙１</vt:lpstr>
      <vt:lpstr>２-別紙２</vt:lpstr>
      <vt:lpstr>２-別紙３</vt:lpstr>
      <vt:lpstr>３-別紙１</vt:lpstr>
      <vt:lpstr>３-別紙２</vt:lpstr>
      <vt:lpstr>３-別紙３</vt:lpstr>
      <vt:lpstr>'1-別紙１'!Print_Area</vt:lpstr>
      <vt:lpstr>'1-別紙２ '!Print_Area</vt:lpstr>
      <vt:lpstr>'1-別紙３'!Print_Area</vt:lpstr>
      <vt:lpstr>'１-別紙４'!Print_Area</vt:lpstr>
      <vt:lpstr>'２-別紙２'!Print_Area</vt:lpstr>
      <vt:lpstr>'２-別紙３'!Print_Area</vt:lpstr>
      <vt:lpstr>'３-別紙２'!Print_Area</vt:lpstr>
      <vt:lpstr>'３-別紙３'!Print_Area</vt:lpstr>
      <vt:lpstr>'参考資料 '!Print_Area</vt:lpstr>
      <vt:lpstr>第１号様式!Print_Area</vt:lpstr>
      <vt:lpstr>第４号様式!Print_Area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2024-03-20T23:34:38Z</cp:lastPrinted>
  <dcterms:created xsi:type="dcterms:W3CDTF">2014-12-03T00:15:27Z</dcterms:created>
  <dcterms:modified xsi:type="dcterms:W3CDTF">2024-04-12T02:36:04Z</dcterms:modified>
</cp:coreProperties>
</file>