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xl/drawings/drawing40.xml" ContentType="application/vnd.openxmlformats-officedocument.drawing+xml"/>
  <Override PartName="/xl/drawings/drawing41.xml" ContentType="application/vnd.openxmlformats-officedocument.drawing+xml"/>
  <Override PartName="/xl/drawings/drawing42.xml" ContentType="application/vnd.openxmlformats-officedocument.drawing+xml"/>
  <Override PartName="/xl/drawings/drawing43.xml" ContentType="application/vnd.openxmlformats-officedocument.drawing+xml"/>
  <Override PartName="/xl/drawings/drawing4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0.226.112.52\SienFolder\旧施設支援課\★施設運営係\01_02特養（経営支援補助金）\01 各年度事業\19_令和6年度\08_令和6年度分当初評価加算\06_HP用\修正\"/>
    </mc:Choice>
  </mc:AlternateContent>
  <bookViews>
    <workbookView xWindow="0" yWindow="0" windowWidth="28800" windowHeight="12360" tabRatio="943"/>
  </bookViews>
  <sheets>
    <sheet name="評価加算様式２" sheetId="83" r:id="rId1"/>
    <sheet name="施設区分" sheetId="47" r:id="rId2"/>
    <sheet name="2-1" sheetId="8" r:id="rId3"/>
    <sheet name="2-1 2-3 別添1" sheetId="48" r:id="rId4"/>
    <sheet name="2-2" sheetId="103" r:id="rId5"/>
    <sheet name="2-2 別添1" sheetId="104" r:id="rId6"/>
    <sheet name="2-3" sheetId="111" r:id="rId7"/>
    <sheet name="2-4" sheetId="105" r:id="rId8"/>
    <sheet name="2-4 別添1" sheetId="106" r:id="rId9"/>
    <sheet name="2-5" sheetId="9" r:id="rId10"/>
    <sheet name="2-5 別添1" sheetId="42" r:id="rId11"/>
    <sheet name="2-6" sheetId="99" r:id="rId12"/>
    <sheet name="2-6 別添1" sheetId="100" r:id="rId13"/>
    <sheet name="2-7" sheetId="91" r:id="rId14"/>
    <sheet name="2-8" sheetId="107" r:id="rId15"/>
    <sheet name="2-5別添1" sheetId="92" state="hidden" r:id="rId16"/>
    <sheet name="2-9" sheetId="19" r:id="rId17"/>
    <sheet name="2-6別添1" sheetId="50" state="hidden" r:id="rId18"/>
    <sheet name="2-10" sheetId="44" r:id="rId19"/>
    <sheet name="2-10 別添1" sheetId="52" r:id="rId20"/>
    <sheet name="2-8別添1" sheetId="81" state="hidden" r:id="rId21"/>
    <sheet name="2-9別添1" sheetId="82" state="hidden" r:id="rId22"/>
    <sheet name="2-11" sheetId="108" r:id="rId23"/>
    <sheet name="2-12" sheetId="97" r:id="rId24"/>
    <sheet name="2-10別添1" sheetId="76" state="hidden" r:id="rId25"/>
    <sheet name="2-13" sheetId="87" r:id="rId26"/>
    <sheet name="2-11別添1" sheetId="59" state="hidden" r:id="rId27"/>
    <sheet name="2-14" sheetId="27" r:id="rId28"/>
    <sheet name="2-12別添1" sheetId="60" state="hidden" r:id="rId29"/>
    <sheet name="2-15" sheetId="12" r:id="rId30"/>
    <sheet name="2-15 別添1" sheetId="53" r:id="rId31"/>
    <sheet name="2-16" sheetId="109" r:id="rId32"/>
    <sheet name="2-17" sheetId="18" r:id="rId33"/>
    <sheet name="2-15別添1" sheetId="63" state="hidden" r:id="rId34"/>
    <sheet name="2-16別添1" sheetId="102" state="hidden" r:id="rId35"/>
    <sheet name="2-17別添1" sheetId="89" state="hidden" r:id="rId36"/>
    <sheet name="2-18" sheetId="64" r:id="rId37"/>
    <sheet name="2-18別添1" sheetId="65" state="hidden" r:id="rId38"/>
    <sheet name="2-19" sheetId="110" r:id="rId39"/>
    <sheet name="2-20" sheetId="40" r:id="rId40"/>
    <sheet name="2-21" sheetId="20" r:id="rId41"/>
    <sheet name="2-19別添1" sheetId="61" state="hidden" r:id="rId42"/>
    <sheet name="2-22" sheetId="66" r:id="rId43"/>
    <sheet name="2-20別添1" sheetId="67" state="hidden" r:id="rId44"/>
  </sheets>
  <definedNames>
    <definedName name="_xlnm._FilterDatabase" localSheetId="22" hidden="1">'2-11'!$Y$30:$Z$30</definedName>
    <definedName name="_xlnm._FilterDatabase" localSheetId="25" hidden="1">'2-13'!#REF!</definedName>
    <definedName name="_xlnm._FilterDatabase" localSheetId="27" hidden="1">'2-14'!#REF!</definedName>
    <definedName name="_xlnm._FilterDatabase" localSheetId="29" hidden="1">'2-15'!#REF!</definedName>
    <definedName name="_xlnm._FilterDatabase" localSheetId="31" hidden="1">'2-16'!$Y$30:$Z$30</definedName>
    <definedName name="_xlnm._FilterDatabase" localSheetId="32" hidden="1">'2-17'!$T$28:$U$28</definedName>
    <definedName name="_xlnm._FilterDatabase" localSheetId="38" hidden="1">'2-19'!$Y$30:$Z$30</definedName>
    <definedName name="_xlnm._FilterDatabase" localSheetId="39" hidden="1">'2-20'!$AJ$10:$AK$10</definedName>
    <definedName name="_xlnm._FilterDatabase" localSheetId="40" hidden="1">'2-21'!$Y$30:$Z$30</definedName>
    <definedName name="_xlnm._FilterDatabase" localSheetId="13" hidden="1">'2-7'!#REF!</definedName>
    <definedName name="_xlnm._FilterDatabase" localSheetId="14" hidden="1">'2-8'!#REF!</definedName>
    <definedName name="_xlnm._FilterDatabase" localSheetId="20" hidden="1">'2-8別添1'!$B$11:$F$11</definedName>
    <definedName name="_xlnm._FilterDatabase" localSheetId="16" hidden="1">'2-9'!$Y$33:$Z$33</definedName>
    <definedName name="_xlnm.Print_Area" localSheetId="2">'2-1'!$A$1:$AH$36</definedName>
    <definedName name="_xlnm.Print_Area" localSheetId="3">'2-1 2-3 別添1'!$A$1:$E$259</definedName>
    <definedName name="_xlnm.Print_Area" localSheetId="18">'2-10'!$A$1:$AI$21</definedName>
    <definedName name="_xlnm.Print_Area" localSheetId="19">'2-10 別添1'!$A$1:$D$17</definedName>
    <definedName name="_xlnm.Print_Area" localSheetId="24">'2-10別添1'!$B$1:$I$32</definedName>
    <definedName name="_xlnm.Print_Area" localSheetId="22">'2-11'!$A$1:$AH$23</definedName>
    <definedName name="_xlnm.Print_Area" localSheetId="26">'2-11別添1'!$A$1:$F$16</definedName>
    <definedName name="_xlnm.Print_Area" localSheetId="23">'2-12'!$A$1:$AI$23</definedName>
    <definedName name="_xlnm.Print_Area" localSheetId="28">'2-12別添1'!$A$1:$E$15</definedName>
    <definedName name="_xlnm.Print_Area" localSheetId="25">'2-13'!$A$1:$AH$21</definedName>
    <definedName name="_xlnm.Print_Area" localSheetId="27">'2-14'!$A$1:$AH$22</definedName>
    <definedName name="_xlnm.Print_Area" localSheetId="29">'2-15'!$A$1:$AI$24</definedName>
    <definedName name="_xlnm.Print_Area" localSheetId="30">'2-15 別添1'!$A$1:$C$54</definedName>
    <definedName name="_xlnm.Print_Area" localSheetId="33">'2-15別添1'!$A$1:$D$10</definedName>
    <definedName name="_xlnm.Print_Area" localSheetId="31">'2-16'!$A$1:$AH$23</definedName>
    <definedName name="_xlnm.Print_Area" localSheetId="34">'2-16別添1'!$A$1:$D$18</definedName>
    <definedName name="_xlnm.Print_Area" localSheetId="32">'2-17'!$A$1:$AH$23</definedName>
    <definedName name="_xlnm.Print_Area" localSheetId="35">'2-17別添1'!$A$1:$D$10</definedName>
    <definedName name="_xlnm.Print_Area" localSheetId="36">'2-18'!$A$1:$AI$20</definedName>
    <definedName name="_xlnm.Print_Area" localSheetId="37">'2-18別添1'!$A$1:$G$14</definedName>
    <definedName name="_xlnm.Print_Area" localSheetId="38">'2-19'!$A$1:$AH$23</definedName>
    <definedName name="_xlnm.Print_Area" localSheetId="41">'2-19別添1'!$A$1:$F$9</definedName>
    <definedName name="_xlnm.Print_Area" localSheetId="4">'2-2'!$A$1:$AI$21</definedName>
    <definedName name="_xlnm.Print_Area" localSheetId="5">'2-2 別添1'!$A$1:$D$17</definedName>
    <definedName name="_xlnm.Print_Area" localSheetId="39">'2-20'!$A$1:$AI$26</definedName>
    <definedName name="_xlnm.Print_Area" localSheetId="43">'2-20別添1'!$A$1:$G$37</definedName>
    <definedName name="_xlnm.Print_Area" localSheetId="40">'2-21'!$A$1:$AH$23</definedName>
    <definedName name="_xlnm.Print_Area" localSheetId="42">'2-22'!$A$1:$AH$21</definedName>
    <definedName name="_xlnm.Print_Area" localSheetId="6">'2-3'!$A$1:$AI$21</definedName>
    <definedName name="_xlnm.Print_Area" localSheetId="7">'2-4'!$A$1:$AI$21</definedName>
    <definedName name="_xlnm.Print_Area" localSheetId="8">'2-4 別添1'!$A$1:$D$17</definedName>
    <definedName name="_xlnm.Print_Area" localSheetId="9">'2-5'!$A$1:$AH$23</definedName>
    <definedName name="_xlnm.Print_Area" localSheetId="10">'2-5 別添1'!$A$1:$D$109</definedName>
    <definedName name="_xlnm.Print_Area" localSheetId="15">'2-5別添1'!$A$1:$C$10</definedName>
    <definedName name="_xlnm.Print_Area" localSheetId="11">'2-6'!$A$1:$AJ$20</definedName>
    <definedName name="_xlnm.Print_Area" localSheetId="12">'2-6 別添1'!$B$1:$I$32</definedName>
    <definedName name="_xlnm.Print_Area" localSheetId="17">'2-6別添1'!$B$2:$I$46</definedName>
    <definedName name="_xlnm.Print_Area" localSheetId="13">'2-7'!$A$1:$AH$26</definedName>
    <definedName name="_xlnm.Print_Area" localSheetId="14">'2-8'!$A$1:$AH$21</definedName>
    <definedName name="_xlnm.Print_Area" localSheetId="20">'2-8別添1'!$B$1:$I$32</definedName>
    <definedName name="_xlnm.Print_Area" localSheetId="16">'2-9'!$A$1:$AJ$29</definedName>
    <definedName name="_xlnm.Print_Area" localSheetId="21">'2-9別添1'!$B$1:$I$20</definedName>
    <definedName name="_xlnm.Print_Area" localSheetId="1">施設区分!$A$1:$Z$61</definedName>
    <definedName name="_xlnm.Print_Area" localSheetId="0">評価加算様式２!$B$1:$H$37</definedName>
    <definedName name="_xlnm.Print_Titles" localSheetId="43">'2-20別添1'!$27:$28</definedName>
    <definedName name="_xlnm.Print_Titles" localSheetId="17">'2-6別添1'!$9:$9</definedName>
  </definedNames>
  <calcPr calcId="162913"/>
</workbook>
</file>

<file path=xl/calcChain.xml><?xml version="1.0" encoding="utf-8"?>
<calcChain xmlns="http://schemas.openxmlformats.org/spreadsheetml/2006/main">
  <c r="H22" i="83" l="1"/>
  <c r="E9" i="48" l="1"/>
  <c r="C9" i="48"/>
  <c r="E8" i="48"/>
  <c r="C8" i="48"/>
  <c r="B3" i="52"/>
  <c r="E180" i="48"/>
  <c r="R12" i="8" s="1"/>
  <c r="C6" i="48" l="1"/>
  <c r="E4" i="48"/>
  <c r="E114" i="48"/>
  <c r="E5" i="48" l="1"/>
  <c r="X12" i="111" s="1"/>
  <c r="X13" i="111" s="1"/>
  <c r="X14" i="111" s="1"/>
  <c r="H11" i="83" s="1"/>
  <c r="K12" i="8"/>
  <c r="Y12" i="8" s="1"/>
  <c r="C5" i="48"/>
  <c r="X11" i="110"/>
  <c r="X12" i="110" s="1"/>
  <c r="H29" i="83" s="1"/>
  <c r="X12" i="91"/>
  <c r="X13" i="91" s="1"/>
  <c r="H15" i="83" s="1"/>
  <c r="X11" i="109"/>
  <c r="X12" i="109" s="1"/>
  <c r="H24" i="83" s="1"/>
  <c r="X12" i="108" l="1"/>
  <c r="H19" i="83" s="1"/>
  <c r="X11" i="108" l="1"/>
  <c r="X13" i="107"/>
  <c r="X14" i="107" s="1"/>
  <c r="H16" i="83" s="1"/>
  <c r="B3" i="106"/>
  <c r="X12" i="105" s="1"/>
  <c r="X13" i="105" s="1"/>
  <c r="X14" i="105" s="1"/>
  <c r="H12" i="83" s="1"/>
  <c r="B3" i="104" l="1"/>
  <c r="X12" i="103" s="1"/>
  <c r="X13" i="103" s="1"/>
  <c r="X14" i="103" s="1"/>
  <c r="H10" i="83" s="1"/>
  <c r="H35" i="83" l="1"/>
  <c r="X13" i="64"/>
  <c r="H26" i="83" s="1"/>
  <c r="C25" i="67"/>
  <c r="C6" i="67"/>
  <c r="X13" i="66"/>
  <c r="X12" i="99" l="1"/>
  <c r="X13" i="99" s="1"/>
  <c r="H14" i="83" s="1"/>
  <c r="C110" i="42" l="1"/>
  <c r="C113" i="42" s="1"/>
  <c r="D114" i="42"/>
  <c r="D111" i="42"/>
  <c r="D110" i="42" l="1"/>
  <c r="X12" i="18"/>
  <c r="X13" i="87" l="1"/>
  <c r="X14" i="87" s="1"/>
  <c r="H21" i="83" s="1"/>
  <c r="X12" i="97"/>
  <c r="K13" i="97" s="1"/>
  <c r="H20" i="83" s="1"/>
  <c r="X12" i="40"/>
  <c r="K13" i="40" s="1"/>
  <c r="H30" i="83" s="1"/>
  <c r="X13" i="27"/>
  <c r="X14" i="27" s="1"/>
  <c r="X12" i="20"/>
  <c r="H31" i="83" s="1"/>
  <c r="X12" i="64"/>
  <c r="C55" i="53"/>
  <c r="X12" i="12" s="1"/>
  <c r="X13" i="12" s="1"/>
  <c r="X14" i="12" s="1"/>
  <c r="X15" i="12" s="1"/>
  <c r="H23" i="83" s="1"/>
  <c r="X13" i="18"/>
  <c r="H25" i="83" s="1"/>
  <c r="X12" i="44"/>
  <c r="X13" i="44" s="1"/>
  <c r="X14" i="44" s="1"/>
  <c r="H18" i="83" s="1"/>
  <c r="D5" i="42"/>
  <c r="X11" i="9" s="1"/>
  <c r="E5" i="50"/>
  <c r="D259" i="48"/>
  <c r="R13" i="8" s="1"/>
  <c r="D222" i="48"/>
  <c r="K13" i="8" s="1"/>
  <c r="G3" i="83"/>
  <c r="G13" i="83" s="1"/>
  <c r="X11" i="20"/>
  <c r="U12" i="53"/>
  <c r="X14" i="66"/>
  <c r="H32" i="83" s="1"/>
  <c r="X14" i="19"/>
  <c r="X15" i="19" s="1"/>
  <c r="H17" i="83" s="1"/>
  <c r="G29" i="83" l="1"/>
  <c r="G25" i="83"/>
  <c r="G22" i="83"/>
  <c r="G20" i="83"/>
  <c r="G18" i="83"/>
  <c r="G16" i="83"/>
  <c r="G11" i="83"/>
  <c r="G10" i="83"/>
  <c r="G30" i="83"/>
  <c r="G23" i="83"/>
  <c r="G21" i="83"/>
  <c r="G19" i="83"/>
  <c r="G17" i="83"/>
  <c r="G15" i="83"/>
  <c r="G9" i="83"/>
  <c r="G31" i="83"/>
  <c r="G27" i="83"/>
  <c r="G26" i="83"/>
  <c r="G24" i="83"/>
  <c r="G12" i="83"/>
  <c r="Y13" i="8"/>
  <c r="C186" i="48"/>
  <c r="G34" i="83"/>
  <c r="G14" i="83"/>
  <c r="G32" i="83"/>
  <c r="G28" i="83"/>
  <c r="G33" i="83"/>
  <c r="D6" i="42"/>
  <c r="X12" i="9" s="1"/>
  <c r="X13" i="9" s="1"/>
  <c r="Y14" i="8" l="1"/>
  <c r="O22" i="8" s="1"/>
  <c r="O23" i="8" s="1"/>
  <c r="O24" i="8" s="1"/>
  <c r="H9" i="83" s="1"/>
  <c r="X14" i="9"/>
  <c r="X15" i="9" s="1"/>
  <c r="H13" i="83" s="1"/>
  <c r="H36" i="83" l="1"/>
</calcChain>
</file>

<file path=xl/sharedStrings.xml><?xml version="1.0" encoding="utf-8"?>
<sst xmlns="http://schemas.openxmlformats.org/spreadsheetml/2006/main" count="1202" uniqueCount="592">
  <si>
    <t>○</t>
    <phoneticPr fontId="2"/>
  </si>
  <si>
    <t>①</t>
    <phoneticPr fontId="2"/>
  </si>
  <si>
    <t>②</t>
    <phoneticPr fontId="2"/>
  </si>
  <si>
    <t>日</t>
    <rPh sb="0" eb="1">
      <t>ニチ</t>
    </rPh>
    <phoneticPr fontId="2"/>
  </si>
  <si>
    <t>太枠部分を入力すること（その他は自動計算）。</t>
    <rPh sb="0" eb="2">
      <t>フトワク</t>
    </rPh>
    <rPh sb="2" eb="4">
      <t>ブブン</t>
    </rPh>
    <rPh sb="5" eb="7">
      <t>ニュウリョク</t>
    </rPh>
    <rPh sb="14" eb="15">
      <t>タ</t>
    </rPh>
    <rPh sb="16" eb="20">
      <t>ジドウケイサン</t>
    </rPh>
    <phoneticPr fontId="2"/>
  </si>
  <si>
    <t>太枠部分をプルダウンメニューから選択すること（その他は自動計算）。</t>
    <rPh sb="0" eb="2">
      <t>フトワク</t>
    </rPh>
    <rPh sb="2" eb="4">
      <t>ブブン</t>
    </rPh>
    <rPh sb="16" eb="18">
      <t>センタク</t>
    </rPh>
    <rPh sb="25" eb="26">
      <t>タ</t>
    </rPh>
    <rPh sb="27" eb="31">
      <t>ジドウケイサン</t>
    </rPh>
    <phoneticPr fontId="2"/>
  </si>
  <si>
    <t>太枠部分を入力すること（その他は自動計算）。</t>
    <rPh sb="0" eb="2">
      <t>フトワク</t>
    </rPh>
    <rPh sb="2" eb="4">
      <t>ブブン</t>
    </rPh>
    <rPh sb="5" eb="7">
      <t>ニュウリョク</t>
    </rPh>
    <rPh sb="14" eb="15">
      <t>タ</t>
    </rPh>
    <rPh sb="16" eb="18">
      <t>ジドウ</t>
    </rPh>
    <rPh sb="18" eb="20">
      <t>ケイサン</t>
    </rPh>
    <phoneticPr fontId="2"/>
  </si>
  <si>
    <t>人</t>
    <rPh sb="0" eb="1">
      <t>ヒト</t>
    </rPh>
    <phoneticPr fontId="2"/>
  </si>
  <si>
    <t>①</t>
    <phoneticPr fontId="2"/>
  </si>
  <si>
    <t>％</t>
    <phoneticPr fontId="2"/>
  </si>
  <si>
    <t>項目</t>
    <rPh sb="0" eb="2">
      <t>コウモク</t>
    </rPh>
    <phoneticPr fontId="2"/>
  </si>
  <si>
    <t>サービス提供体制等</t>
    <rPh sb="4" eb="6">
      <t>テイキョウ</t>
    </rPh>
    <rPh sb="6" eb="8">
      <t>タイセイ</t>
    </rPh>
    <rPh sb="8" eb="9">
      <t>トウ</t>
    </rPh>
    <phoneticPr fontId="2"/>
  </si>
  <si>
    <t>指標数字</t>
    <rPh sb="0" eb="2">
      <t>シヒョウ</t>
    </rPh>
    <rPh sb="2" eb="4">
      <t>スウジ</t>
    </rPh>
    <phoneticPr fontId="2"/>
  </si>
  <si>
    <t>社福軽減の実施</t>
    <rPh sb="0" eb="2">
      <t>シャフク</t>
    </rPh>
    <rPh sb="2" eb="4">
      <t>ケイゲン</t>
    </rPh>
    <rPh sb="5" eb="7">
      <t>ジッシ</t>
    </rPh>
    <phoneticPr fontId="2"/>
  </si>
  <si>
    <t>ボランティアコーディネーターの配置</t>
    <rPh sb="15" eb="17">
      <t>ハイチ</t>
    </rPh>
    <phoneticPr fontId="2"/>
  </si>
  <si>
    <t>合計</t>
    <rPh sb="0" eb="2">
      <t>ゴウケイ</t>
    </rPh>
    <phoneticPr fontId="2"/>
  </si>
  <si>
    <t>算定の可否</t>
    <rPh sb="0" eb="2">
      <t>サンテイ</t>
    </rPh>
    <rPh sb="3" eb="5">
      <t>カヒ</t>
    </rPh>
    <phoneticPr fontId="2"/>
  </si>
  <si>
    <t>獲得ポイント数</t>
    <rPh sb="0" eb="2">
      <t>カクトク</t>
    </rPh>
    <rPh sb="6" eb="7">
      <t>スウ</t>
    </rPh>
    <phoneticPr fontId="2"/>
  </si>
  <si>
    <t>介護・看護職員の増配置</t>
    <rPh sb="0" eb="2">
      <t>カイゴ</t>
    </rPh>
    <rPh sb="3" eb="5">
      <t>カンゴ</t>
    </rPh>
    <rPh sb="5" eb="7">
      <t>ショクイン</t>
    </rPh>
    <rPh sb="8" eb="9">
      <t>ゾウ</t>
    </rPh>
    <rPh sb="9" eb="11">
      <t>ハイチ</t>
    </rPh>
    <phoneticPr fontId="2"/>
  </si>
  <si>
    <t>介護職員</t>
    <rPh sb="0" eb="2">
      <t>カイゴ</t>
    </rPh>
    <rPh sb="2" eb="4">
      <t>ショクイン</t>
    </rPh>
    <phoneticPr fontId="2"/>
  </si>
  <si>
    <t>看護職員</t>
    <rPh sb="0" eb="2">
      <t>カンゴ</t>
    </rPh>
    <rPh sb="2" eb="4">
      <t>ショクイン</t>
    </rPh>
    <phoneticPr fontId="2"/>
  </si>
  <si>
    <t>老人福祉施設の人員、設備及び運営に関する基準について」（平成１２年３月１７</t>
    <rPh sb="0" eb="2">
      <t>ロウジン</t>
    </rPh>
    <rPh sb="2" eb="4">
      <t>フクシ</t>
    </rPh>
    <rPh sb="4" eb="6">
      <t>シセツ</t>
    </rPh>
    <rPh sb="7" eb="9">
      <t>ジンイン</t>
    </rPh>
    <rPh sb="10" eb="12">
      <t>セツビ</t>
    </rPh>
    <rPh sb="12" eb="13">
      <t>オヨ</t>
    </rPh>
    <rPh sb="14" eb="16">
      <t>ウンエイ</t>
    </rPh>
    <rPh sb="17" eb="18">
      <t>カン</t>
    </rPh>
    <rPh sb="20" eb="22">
      <t>キジュン</t>
    </rPh>
    <rPh sb="28" eb="30">
      <t>ヘイセイ</t>
    </rPh>
    <rPh sb="32" eb="33">
      <t>ネン</t>
    </rPh>
    <rPh sb="34" eb="35">
      <t>ガツ</t>
    </rPh>
    <phoneticPr fontId="2"/>
  </si>
  <si>
    <t>日付老企第４３号）、「指定居宅サービス等の事業の人員、設備及び運営に関する</t>
    <rPh sb="0" eb="1">
      <t>ニチ</t>
    </rPh>
    <rPh sb="1" eb="2">
      <t>ヅ</t>
    </rPh>
    <rPh sb="2" eb="4">
      <t>ロウキ</t>
    </rPh>
    <rPh sb="4" eb="5">
      <t>ダイ</t>
    </rPh>
    <rPh sb="7" eb="8">
      <t>ゴウ</t>
    </rPh>
    <rPh sb="11" eb="13">
      <t>シテイ</t>
    </rPh>
    <rPh sb="13" eb="15">
      <t>キョタク</t>
    </rPh>
    <rPh sb="19" eb="20">
      <t>トウ</t>
    </rPh>
    <rPh sb="21" eb="23">
      <t>ジギョウ</t>
    </rPh>
    <rPh sb="24" eb="26">
      <t>ジンイン</t>
    </rPh>
    <rPh sb="27" eb="29">
      <t>セツビ</t>
    </rPh>
    <rPh sb="29" eb="30">
      <t>オヨ</t>
    </rPh>
    <rPh sb="31" eb="33">
      <t>ウンエイ</t>
    </rPh>
    <rPh sb="34" eb="35">
      <t>カン</t>
    </rPh>
    <phoneticPr fontId="2"/>
  </si>
  <si>
    <t>人員、設備及び運営に関する基準」（平成１１年厚生省令第３９号）、「指定介護</t>
    <rPh sb="0" eb="2">
      <t>ジンイン</t>
    </rPh>
    <rPh sb="3" eb="5">
      <t>セツビ</t>
    </rPh>
    <rPh sb="5" eb="6">
      <t>オヨ</t>
    </rPh>
    <rPh sb="7" eb="9">
      <t>ウンエイ</t>
    </rPh>
    <rPh sb="10" eb="11">
      <t>カン</t>
    </rPh>
    <rPh sb="13" eb="15">
      <t>キジュン</t>
    </rPh>
    <rPh sb="17" eb="19">
      <t>ヘイセイ</t>
    </rPh>
    <rPh sb="21" eb="22">
      <t>ネン</t>
    </rPh>
    <rPh sb="22" eb="25">
      <t>コウセイショウ</t>
    </rPh>
    <rPh sb="25" eb="26">
      <t>レイ</t>
    </rPh>
    <rPh sb="26" eb="27">
      <t>ダイ</t>
    </rPh>
    <rPh sb="29" eb="30">
      <t>ゴウ</t>
    </rPh>
    <rPh sb="33" eb="35">
      <t>シテイ</t>
    </rPh>
    <rPh sb="35" eb="37">
      <t>カイゴ</t>
    </rPh>
    <phoneticPr fontId="2"/>
  </si>
  <si>
    <t>基準」（平成１１年厚生省令第３７号）及び「指定居宅サービス等及び指定介護予</t>
    <rPh sb="0" eb="2">
      <t>キジュン</t>
    </rPh>
    <rPh sb="4" eb="6">
      <t>ヘイセイ</t>
    </rPh>
    <rPh sb="8" eb="9">
      <t>ネン</t>
    </rPh>
    <rPh sb="9" eb="12">
      <t>コウセイショウ</t>
    </rPh>
    <rPh sb="12" eb="13">
      <t>レイ</t>
    </rPh>
    <rPh sb="13" eb="14">
      <t>ダイ</t>
    </rPh>
    <rPh sb="16" eb="17">
      <t>ゴウ</t>
    </rPh>
    <rPh sb="18" eb="19">
      <t>オヨ</t>
    </rPh>
    <rPh sb="21" eb="23">
      <t>シテイ</t>
    </rPh>
    <rPh sb="23" eb="25">
      <t>キョタク</t>
    </rPh>
    <rPh sb="29" eb="30">
      <t>トウ</t>
    </rPh>
    <rPh sb="30" eb="31">
      <t>オヨ</t>
    </rPh>
    <rPh sb="32" eb="34">
      <t>シテイ</t>
    </rPh>
    <rPh sb="34" eb="36">
      <t>カイゴ</t>
    </rPh>
    <rPh sb="36" eb="37">
      <t>ヨ</t>
    </rPh>
    <phoneticPr fontId="2"/>
  </si>
  <si>
    <t>防サービス等に関する基準について」（平成１１年９月１７日付老企第２５号）の</t>
    <rPh sb="0" eb="1">
      <t>ボウ</t>
    </rPh>
    <rPh sb="5" eb="6">
      <t>トウ</t>
    </rPh>
    <rPh sb="7" eb="8">
      <t>カン</t>
    </rPh>
    <rPh sb="10" eb="12">
      <t>キジュン</t>
    </rPh>
    <rPh sb="18" eb="20">
      <t>ヘイセイ</t>
    </rPh>
    <rPh sb="22" eb="23">
      <t>ネン</t>
    </rPh>
    <rPh sb="24" eb="25">
      <t>ガツ</t>
    </rPh>
    <rPh sb="27" eb="29">
      <t>ニチヅケ</t>
    </rPh>
    <rPh sb="29" eb="31">
      <t>ロウキ</t>
    </rPh>
    <rPh sb="31" eb="32">
      <t>ダイ</t>
    </rPh>
    <rPh sb="34" eb="35">
      <t>ゴウ</t>
    </rPh>
    <phoneticPr fontId="2"/>
  </si>
  <si>
    <t>規定に従うものとする。</t>
    <rPh sb="0" eb="2">
      <t>キテイ</t>
    </rPh>
    <rPh sb="3" eb="4">
      <t>シタガ</t>
    </rPh>
    <phoneticPr fontId="2"/>
  </si>
  <si>
    <t>②</t>
    <phoneticPr fontId="2"/>
  </si>
  <si>
    <t>４　記入に当たっての注意事項</t>
    <rPh sb="2" eb="4">
      <t>キニュウ</t>
    </rPh>
    <rPh sb="5" eb="6">
      <t>ア</t>
    </rPh>
    <rPh sb="10" eb="12">
      <t>チュウイ</t>
    </rPh>
    <rPh sb="12" eb="14">
      <t>ジコウ</t>
    </rPh>
    <phoneticPr fontId="2"/>
  </si>
  <si>
    <t>２　記入に当たっての注意事項</t>
    <rPh sb="2" eb="4">
      <t>キニュウ</t>
    </rPh>
    <rPh sb="5" eb="6">
      <t>ア</t>
    </rPh>
    <rPh sb="10" eb="12">
      <t>チュウイ</t>
    </rPh>
    <rPh sb="12" eb="14">
      <t>ジコウ</t>
    </rPh>
    <phoneticPr fontId="2"/>
  </si>
  <si>
    <t>３　記入に当たっての注意事項</t>
    <rPh sb="2" eb="4">
      <t>キニュウ</t>
    </rPh>
    <rPh sb="5" eb="6">
      <t>ア</t>
    </rPh>
    <rPh sb="10" eb="12">
      <t>チュウイ</t>
    </rPh>
    <rPh sb="12" eb="14">
      <t>ジコウ</t>
    </rPh>
    <phoneticPr fontId="2"/>
  </si>
  <si>
    <t>②</t>
    <phoneticPr fontId="2"/>
  </si>
  <si>
    <t>①</t>
    <phoneticPr fontId="2"/>
  </si>
  <si>
    <t>１　身寄りのない高齢者の受入人数（特養入所者のみ）</t>
    <rPh sb="2" eb="4">
      <t>ミヨ</t>
    </rPh>
    <rPh sb="8" eb="11">
      <t>コウレイシャ</t>
    </rPh>
    <rPh sb="12" eb="14">
      <t>ウケイ</t>
    </rPh>
    <rPh sb="14" eb="16">
      <t>ニンズウ</t>
    </rPh>
    <rPh sb="17" eb="19">
      <t>トクヨウ</t>
    </rPh>
    <rPh sb="19" eb="22">
      <t>ニュウショシャ</t>
    </rPh>
    <phoneticPr fontId="2"/>
  </si>
  <si>
    <t>③</t>
    <phoneticPr fontId="2"/>
  </si>
  <si>
    <t>身寄りのない高齢者の受入割合（小数点第２位以下切捨て）</t>
    <rPh sb="0" eb="2">
      <t>ミヨ</t>
    </rPh>
    <rPh sb="6" eb="9">
      <t>コウレイシャ</t>
    </rPh>
    <rPh sb="10" eb="12">
      <t>ウケイ</t>
    </rPh>
    <rPh sb="12" eb="14">
      <t>ワリアイ</t>
    </rPh>
    <phoneticPr fontId="2"/>
  </si>
  <si>
    <t>行っている。</t>
    <rPh sb="0" eb="1">
      <t>オコナ</t>
    </rPh>
    <phoneticPr fontId="2"/>
  </si>
  <si>
    <t>行っていない。</t>
    <rPh sb="0" eb="1">
      <t>オコナ</t>
    </rPh>
    <phoneticPr fontId="2"/>
  </si>
  <si>
    <t>防災協定等に期間の定めがない場合や年度ごとの自動更新となっている場合は、</t>
    <rPh sb="0" eb="2">
      <t>ボウサイ</t>
    </rPh>
    <rPh sb="2" eb="4">
      <t>キョウテイ</t>
    </rPh>
    <rPh sb="4" eb="5">
      <t>トウ</t>
    </rPh>
    <rPh sb="6" eb="8">
      <t>キカン</t>
    </rPh>
    <rPh sb="9" eb="10">
      <t>サダ</t>
    </rPh>
    <rPh sb="14" eb="16">
      <t>バアイ</t>
    </rPh>
    <rPh sb="17" eb="19">
      <t>ネンド</t>
    </rPh>
    <rPh sb="22" eb="24">
      <t>ジドウ</t>
    </rPh>
    <rPh sb="24" eb="26">
      <t>コウシン</t>
    </rPh>
    <rPh sb="32" eb="34">
      <t>バアイ</t>
    </rPh>
    <phoneticPr fontId="2"/>
  </si>
  <si>
    <t>協定に定める受入体制等の内容は、できるだけ具体的なものであることが望ま</t>
    <rPh sb="0" eb="2">
      <t>キョウテイ</t>
    </rPh>
    <rPh sb="3" eb="4">
      <t>サダ</t>
    </rPh>
    <rPh sb="6" eb="8">
      <t>ウケイ</t>
    </rPh>
    <rPh sb="8" eb="10">
      <t>タイセイ</t>
    </rPh>
    <rPh sb="10" eb="11">
      <t>トウ</t>
    </rPh>
    <rPh sb="12" eb="14">
      <t>ナイヨウ</t>
    </rPh>
    <rPh sb="21" eb="24">
      <t>グタイテキ</t>
    </rPh>
    <rPh sb="33" eb="34">
      <t>ノゾ</t>
    </rPh>
    <phoneticPr fontId="2"/>
  </si>
  <si>
    <t>回</t>
    <rPh sb="0" eb="1">
      <t>カイ</t>
    </rPh>
    <phoneticPr fontId="2"/>
  </si>
  <si>
    <t>配置している。</t>
    <rPh sb="0" eb="2">
      <t>ハイチ</t>
    </rPh>
    <phoneticPr fontId="2"/>
  </si>
  <si>
    <t>配置していない。</t>
    <rPh sb="0" eb="2">
      <t>ハイチ</t>
    </rPh>
    <phoneticPr fontId="2"/>
  </si>
  <si>
    <t>身寄りのない高齢者の受入れ</t>
    <rPh sb="0" eb="2">
      <t>ミヨ</t>
    </rPh>
    <rPh sb="6" eb="9">
      <t>コウレイシャ</t>
    </rPh>
    <rPh sb="10" eb="11">
      <t>ウ</t>
    </rPh>
    <rPh sb="11" eb="12">
      <t>イ</t>
    </rPh>
    <phoneticPr fontId="2"/>
  </si>
  <si>
    <t>努力・実績加算の獲得ポイント数</t>
    <rPh sb="0" eb="2">
      <t>ドリョク</t>
    </rPh>
    <rPh sb="3" eb="5">
      <t>ジッセキ</t>
    </rPh>
    <rPh sb="5" eb="7">
      <t>カサン</t>
    </rPh>
    <rPh sb="8" eb="10">
      <t>カクトク</t>
    </rPh>
    <rPh sb="14" eb="15">
      <t>スウ</t>
    </rPh>
    <phoneticPr fontId="2"/>
  </si>
  <si>
    <t>○</t>
    <phoneticPr fontId="2"/>
  </si>
  <si>
    <t>○</t>
    <phoneticPr fontId="2"/>
  </si>
  <si>
    <t>②</t>
    <phoneticPr fontId="2"/>
  </si>
  <si>
    <t>しい。</t>
    <phoneticPr fontId="2"/>
  </si>
  <si>
    <t>①</t>
    <phoneticPr fontId="2"/>
  </si>
  <si>
    <t>○</t>
    <phoneticPr fontId="2"/>
  </si>
  <si>
    <t>○</t>
    <phoneticPr fontId="2"/>
  </si>
  <si>
    <t>○</t>
    <phoneticPr fontId="2"/>
  </si>
  <si>
    <t>ること。</t>
    <phoneticPr fontId="2"/>
  </si>
  <si>
    <t>氏名</t>
    <rPh sb="0" eb="2">
      <t>シメイ</t>
    </rPh>
    <phoneticPr fontId="2"/>
  </si>
  <si>
    <t>②については日数を入力すること（その他は自動計算）。</t>
    <rPh sb="6" eb="8">
      <t>ニッスウ</t>
    </rPh>
    <rPh sb="9" eb="11">
      <t>ニュウリョク</t>
    </rPh>
    <rPh sb="18" eb="19">
      <t>タ</t>
    </rPh>
    <rPh sb="20" eb="22">
      <t>ジドウ</t>
    </rPh>
    <rPh sb="22" eb="24">
      <t>ケイサン</t>
    </rPh>
    <phoneticPr fontId="2"/>
  </si>
  <si>
    <t>３　介護・看護職員１人当たりの入所者の数</t>
    <rPh sb="10" eb="11">
      <t>ニン</t>
    </rPh>
    <rPh sb="11" eb="12">
      <t>ア</t>
    </rPh>
    <rPh sb="19" eb="20">
      <t>カズ</t>
    </rPh>
    <phoneticPr fontId="2"/>
  </si>
  <si>
    <t>介護・看護職員１人
当たりの入所者の数</t>
    <rPh sb="8" eb="9">
      <t>ニン</t>
    </rPh>
    <rPh sb="10" eb="11">
      <t>ア</t>
    </rPh>
    <rPh sb="18" eb="19">
      <t>カズ</t>
    </rPh>
    <phoneticPr fontId="2"/>
  </si>
  <si>
    <r>
      <t>所者数の算出に限り、</t>
    </r>
    <r>
      <rPr>
        <u/>
        <sz val="11"/>
        <color indexed="10"/>
        <rFont val="HGｺﾞｼｯｸM"/>
        <family val="3"/>
        <charset val="128"/>
      </rPr>
      <t>小数点第２位以下を切り上げる。</t>
    </r>
    <rPh sb="0" eb="1">
      <t>ショ</t>
    </rPh>
    <rPh sb="1" eb="2">
      <t>シャ</t>
    </rPh>
    <rPh sb="2" eb="3">
      <t>スウ</t>
    </rPh>
    <rPh sb="4" eb="6">
      <t>サンシュツ</t>
    </rPh>
    <rPh sb="7" eb="8">
      <t>カギ</t>
    </rPh>
    <rPh sb="10" eb="13">
      <t>ショウスウテン</t>
    </rPh>
    <rPh sb="13" eb="14">
      <t>ダイ</t>
    </rPh>
    <rPh sb="15" eb="16">
      <t>イ</t>
    </rPh>
    <rPh sb="16" eb="18">
      <t>イカ</t>
    </rPh>
    <rPh sb="19" eb="20">
      <t>キ</t>
    </rPh>
    <rPh sb="21" eb="22">
      <t>ア</t>
    </rPh>
    <phoneticPr fontId="2"/>
  </si>
  <si>
    <t>価加算の申請の際には当該防災協定等が有効であることについて確認しておくこと。</t>
    <rPh sb="10" eb="12">
      <t>トウガイ</t>
    </rPh>
    <rPh sb="29" eb="31">
      <t>カクニン</t>
    </rPh>
    <phoneticPr fontId="2"/>
  </si>
  <si>
    <t>防災協定の締結</t>
    <phoneticPr fontId="2"/>
  </si>
  <si>
    <t>適宜、当該区市町村、自治会又は近隣の特養と必要な見直し等を行うとともに、評</t>
    <rPh sb="0" eb="2">
      <t>テキギ</t>
    </rPh>
    <rPh sb="3" eb="5">
      <t>トウガイ</t>
    </rPh>
    <rPh sb="5" eb="9">
      <t>クシチョウソン</t>
    </rPh>
    <rPh sb="13" eb="14">
      <t>マタ</t>
    </rPh>
    <rPh sb="21" eb="23">
      <t>ヒツヨウ</t>
    </rPh>
    <rPh sb="24" eb="26">
      <t>ミナオ</t>
    </rPh>
    <rPh sb="27" eb="28">
      <t>トウ</t>
    </rPh>
    <rPh sb="29" eb="30">
      <t>オコナ</t>
    </rPh>
    <rPh sb="36" eb="37">
      <t>ヒョウ</t>
    </rPh>
    <phoneticPr fontId="2"/>
  </si>
  <si>
    <t>○</t>
    <phoneticPr fontId="2"/>
  </si>
  <si>
    <t>職員定着率</t>
    <rPh sb="0" eb="2">
      <t>ショクイン</t>
    </rPh>
    <rPh sb="2" eb="5">
      <t>テイチャクリツ</t>
    </rPh>
    <phoneticPr fontId="2"/>
  </si>
  <si>
    <t>○</t>
    <phoneticPr fontId="2"/>
  </si>
  <si>
    <r>
      <t>常勤換算ではなく</t>
    </r>
    <r>
      <rPr>
        <sz val="11"/>
        <color indexed="10"/>
        <rFont val="HGｺﾞｼｯｸM"/>
        <family val="3"/>
        <charset val="128"/>
      </rPr>
      <t>実人数で</t>
    </r>
    <r>
      <rPr>
        <sz val="11"/>
        <rFont val="HGｺﾞｼｯｸM"/>
        <family val="3"/>
        <charset val="128"/>
      </rPr>
      <t>算定すること。</t>
    </r>
    <rPh sb="0" eb="2">
      <t>ジョウキン</t>
    </rPh>
    <rPh sb="2" eb="4">
      <t>カンサン</t>
    </rPh>
    <rPh sb="8" eb="9">
      <t>ジツ</t>
    </rPh>
    <rPh sb="9" eb="11">
      <t>ニンズウ</t>
    </rPh>
    <rPh sb="12" eb="14">
      <t>サンテイ</t>
    </rPh>
    <phoneticPr fontId="2"/>
  </si>
  <si>
    <t>施設が直接雇用していない職員（派遣職員や委託業務従事者など）は含まない。</t>
    <rPh sb="0" eb="2">
      <t>シセツ</t>
    </rPh>
    <rPh sb="3" eb="5">
      <t>チョクセツ</t>
    </rPh>
    <rPh sb="5" eb="7">
      <t>コヨウ</t>
    </rPh>
    <rPh sb="12" eb="14">
      <t>ショクイン</t>
    </rPh>
    <rPh sb="15" eb="17">
      <t>ハケン</t>
    </rPh>
    <rPh sb="17" eb="19">
      <t>ショクイン</t>
    </rPh>
    <rPh sb="20" eb="22">
      <t>イタク</t>
    </rPh>
    <rPh sb="22" eb="24">
      <t>ギョウム</t>
    </rPh>
    <rPh sb="24" eb="27">
      <t>ジュウジシャ</t>
    </rPh>
    <rPh sb="31" eb="32">
      <t>フク</t>
    </rPh>
    <phoneticPr fontId="2"/>
  </si>
  <si>
    <t>○</t>
    <phoneticPr fontId="2"/>
  </si>
  <si>
    <r>
      <t>身寄りのない高齢者とは、</t>
    </r>
    <r>
      <rPr>
        <u/>
        <sz val="11"/>
        <color indexed="10"/>
        <rFont val="HGｺﾞｼｯｸM"/>
        <family val="3"/>
        <charset val="128"/>
      </rPr>
      <t>親族で</t>
    </r>
    <r>
      <rPr>
        <sz val="11"/>
        <rFont val="HGｺﾞｼｯｸM"/>
        <family val="3"/>
        <charset val="128"/>
      </rPr>
      <t>保証人、身元引受人、契約代理人となる者がいな</t>
    </r>
    <rPh sb="0" eb="2">
      <t>ミヨ</t>
    </rPh>
    <rPh sb="6" eb="9">
      <t>コウレイシャ</t>
    </rPh>
    <rPh sb="12" eb="14">
      <t>シンゾク</t>
    </rPh>
    <rPh sb="15" eb="18">
      <t>ホショウニン</t>
    </rPh>
    <rPh sb="19" eb="21">
      <t>ミモト</t>
    </rPh>
    <rPh sb="21" eb="23">
      <t>ヒキウケ</t>
    </rPh>
    <rPh sb="23" eb="24">
      <t>ニン</t>
    </rPh>
    <rPh sb="25" eb="27">
      <t>ケイヤク</t>
    </rPh>
    <rPh sb="27" eb="30">
      <t>ダイリニン</t>
    </rPh>
    <rPh sb="33" eb="34">
      <t>モノ</t>
    </rPh>
    <phoneticPr fontId="2"/>
  </si>
  <si>
    <t>い高齢者をいう。</t>
    <rPh sb="1" eb="4">
      <t>コウレイシャ</t>
    </rPh>
    <phoneticPr fontId="2"/>
  </si>
  <si>
    <t>○</t>
    <phoneticPr fontId="2"/>
  </si>
  <si>
    <t>親族以外の成年後見人が選任されている場合は、身寄りのない高齢者とみなす。</t>
    <rPh sb="0" eb="2">
      <t>シンゾク</t>
    </rPh>
    <rPh sb="2" eb="4">
      <t>イガイ</t>
    </rPh>
    <rPh sb="5" eb="7">
      <t>セイネン</t>
    </rPh>
    <rPh sb="7" eb="10">
      <t>コウケンニン</t>
    </rPh>
    <rPh sb="11" eb="13">
      <t>センニン</t>
    </rPh>
    <rPh sb="18" eb="20">
      <t>バアイ</t>
    </rPh>
    <rPh sb="22" eb="24">
      <t>ミヨ</t>
    </rPh>
    <rPh sb="28" eb="31">
      <t>コウレイシャ</t>
    </rPh>
    <phoneticPr fontId="2"/>
  </si>
  <si>
    <t>○</t>
    <phoneticPr fontId="2"/>
  </si>
  <si>
    <t>№</t>
    <phoneticPr fontId="2"/>
  </si>
  <si>
    <t>職種</t>
    <rPh sb="0" eb="2">
      <t>ショクシュ</t>
    </rPh>
    <phoneticPr fontId="2"/>
  </si>
  <si>
    <t>継続して勤務</t>
    <rPh sb="0" eb="2">
      <t>ケイゾク</t>
    </rPh>
    <rPh sb="4" eb="6">
      <t>キンム</t>
    </rPh>
    <phoneticPr fontId="2"/>
  </si>
  <si>
    <t>退職</t>
    <rPh sb="0" eb="2">
      <t>タイショク</t>
    </rPh>
    <phoneticPr fontId="2"/>
  </si>
  <si>
    <t>職員定着率の割合</t>
    <rPh sb="0" eb="2">
      <t>ショクイン</t>
    </rPh>
    <rPh sb="2" eb="4">
      <t>テイチャク</t>
    </rPh>
    <rPh sb="4" eb="5">
      <t>リツ</t>
    </rPh>
    <phoneticPr fontId="19"/>
  </si>
  <si>
    <t>№</t>
    <phoneticPr fontId="19"/>
  </si>
  <si>
    <t>ポイント数</t>
    <rPh sb="4" eb="5">
      <t>スウ</t>
    </rPh>
    <phoneticPr fontId="2"/>
  </si>
  <si>
    <t>1</t>
    <phoneticPr fontId="2"/>
  </si>
  <si>
    <t>2</t>
    <phoneticPr fontId="2"/>
  </si>
  <si>
    <t>3</t>
    <phoneticPr fontId="2"/>
  </si>
  <si>
    <t>13</t>
    <phoneticPr fontId="2"/>
  </si>
  <si>
    <t>14</t>
    <phoneticPr fontId="2"/>
  </si>
  <si>
    <t>15</t>
    <phoneticPr fontId="2"/>
  </si>
  <si>
    <t>次世代への介護の魅力発信</t>
    <rPh sb="0" eb="3">
      <t>ジセダイ</t>
    </rPh>
    <rPh sb="5" eb="7">
      <t>カイゴ</t>
    </rPh>
    <rPh sb="8" eb="10">
      <t>ミリョク</t>
    </rPh>
    <rPh sb="10" eb="12">
      <t>ハッシン</t>
    </rPh>
    <phoneticPr fontId="2"/>
  </si>
  <si>
    <t>18</t>
    <phoneticPr fontId="2"/>
  </si>
  <si>
    <t>19</t>
    <phoneticPr fontId="2"/>
  </si>
  <si>
    <t>※年度途中に開設した施設は、開設日を基準日とする。（ただし、補助対象年度の１月１日までに開設した施設のみ）</t>
    <rPh sb="1" eb="3">
      <t>ネンド</t>
    </rPh>
    <rPh sb="3" eb="5">
      <t>トチュウ</t>
    </rPh>
    <rPh sb="6" eb="8">
      <t>カイセツ</t>
    </rPh>
    <rPh sb="10" eb="12">
      <t>シセツ</t>
    </rPh>
    <rPh sb="14" eb="17">
      <t>カイセツビ</t>
    </rPh>
    <rPh sb="18" eb="21">
      <t>キジュンビ</t>
    </rPh>
    <rPh sb="30" eb="32">
      <t>ホジョ</t>
    </rPh>
    <rPh sb="32" eb="34">
      <t>タイショウ</t>
    </rPh>
    <rPh sb="34" eb="36">
      <t>ネンド</t>
    </rPh>
    <rPh sb="36" eb="38">
      <t>トウネンド</t>
    </rPh>
    <rPh sb="38" eb="39">
      <t>ガツ</t>
    </rPh>
    <rPh sb="40" eb="41">
      <t>ニチ</t>
    </rPh>
    <rPh sb="44" eb="46">
      <t>カイセツ</t>
    </rPh>
    <rPh sb="48" eb="50">
      <t>シセツ</t>
    </rPh>
    <phoneticPr fontId="2"/>
  </si>
  <si>
    <t>第三者評価未受審による減額</t>
    <rPh sb="0" eb="1">
      <t>ダイ</t>
    </rPh>
    <rPh sb="1" eb="3">
      <t>サンシャ</t>
    </rPh>
    <rPh sb="3" eb="5">
      <t>ヒョウカ</t>
    </rPh>
    <rPh sb="5" eb="6">
      <t>ミ</t>
    </rPh>
    <rPh sb="6" eb="7">
      <t>ウケ</t>
    </rPh>
    <rPh sb="7" eb="8">
      <t>シン</t>
    </rPh>
    <rPh sb="11" eb="13">
      <t>ゲンガク</t>
    </rPh>
    <phoneticPr fontId="2"/>
  </si>
  <si>
    <t>施設名</t>
    <rPh sb="0" eb="2">
      <t>シセツ</t>
    </rPh>
    <rPh sb="2" eb="3">
      <t>メイ</t>
    </rPh>
    <phoneticPr fontId="2"/>
  </si>
  <si>
    <t>所在地</t>
    <rPh sb="0" eb="3">
      <t>ショザイチ</t>
    </rPh>
    <phoneticPr fontId="2"/>
  </si>
  <si>
    <t>定員</t>
    <rPh sb="0" eb="2">
      <t>テイイン</t>
    </rPh>
    <phoneticPr fontId="2"/>
  </si>
  <si>
    <t>１．特別区・市・西多摩</t>
    <rPh sb="2" eb="5">
      <t>トクベツク</t>
    </rPh>
    <rPh sb="6" eb="7">
      <t>シ</t>
    </rPh>
    <rPh sb="8" eb="11">
      <t>ニシタマ</t>
    </rPh>
    <phoneticPr fontId="2"/>
  </si>
  <si>
    <t>２．島しょ地域</t>
    <rPh sb="2" eb="3">
      <t>トウ</t>
    </rPh>
    <rPh sb="5" eb="7">
      <t>チイキ</t>
    </rPh>
    <phoneticPr fontId="2"/>
  </si>
  <si>
    <t>名</t>
    <rPh sb="0" eb="1">
      <t>メイ</t>
    </rPh>
    <phoneticPr fontId="2"/>
  </si>
  <si>
    <t>パターン（上記の選択後、自動的にパターンa-dが入るように）</t>
    <rPh sb="5" eb="7">
      <t>ジョウキ</t>
    </rPh>
    <rPh sb="8" eb="10">
      <t>センタク</t>
    </rPh>
    <rPh sb="10" eb="11">
      <t>ゴ</t>
    </rPh>
    <rPh sb="12" eb="15">
      <t>ジドウテキ</t>
    </rPh>
    <rPh sb="24" eb="25">
      <t>ハイ</t>
    </rPh>
    <phoneticPr fontId="2"/>
  </si>
  <si>
    <t>※パターンに応じて、集計する様式の箇所を変えて、施設規模を変える</t>
    <rPh sb="6" eb="7">
      <t>オウ</t>
    </rPh>
    <rPh sb="10" eb="12">
      <t>シュウケイ</t>
    </rPh>
    <rPh sb="14" eb="16">
      <t>ヨウシキ</t>
    </rPh>
    <rPh sb="17" eb="19">
      <t>カショ</t>
    </rPh>
    <rPh sb="20" eb="21">
      <t>カ</t>
    </rPh>
    <rPh sb="24" eb="26">
      <t>シセツ</t>
    </rPh>
    <rPh sb="26" eb="28">
      <t>キボ</t>
    </rPh>
    <rPh sb="29" eb="30">
      <t>カ</t>
    </rPh>
    <phoneticPr fontId="2"/>
  </si>
  <si>
    <t>獲得
ポイント</t>
    <rPh sb="0" eb="2">
      <t>カクトク</t>
    </rPh>
    <phoneticPr fontId="2"/>
  </si>
  <si>
    <t>施設区分</t>
    <rPh sb="0" eb="2">
      <t>シセツ</t>
    </rPh>
    <rPh sb="2" eb="4">
      <t>クブン</t>
    </rPh>
    <phoneticPr fontId="2"/>
  </si>
  <si>
    <t>１　施設の概要</t>
    <rPh sb="2" eb="4">
      <t>シセツ</t>
    </rPh>
    <rPh sb="5" eb="7">
      <t>ガイヨウ</t>
    </rPh>
    <phoneticPr fontId="2"/>
  </si>
  <si>
    <t>【介護・看護職員の増配置】</t>
    <rPh sb="1" eb="3">
      <t>カイゴ</t>
    </rPh>
    <rPh sb="4" eb="6">
      <t>カンゴ</t>
    </rPh>
    <rPh sb="6" eb="8">
      <t>ショクイン</t>
    </rPh>
    <rPh sb="9" eb="10">
      <t>ゾウ</t>
    </rPh>
    <rPh sb="10" eb="12">
      <t>ハイチ</t>
    </rPh>
    <phoneticPr fontId="2"/>
  </si>
  <si>
    <t>ボランティア内容</t>
    <rPh sb="6" eb="8">
      <t>ナイヨウ</t>
    </rPh>
    <phoneticPr fontId="19"/>
  </si>
  <si>
    <t>【ボランティアコーディネーターの配置】</t>
    <rPh sb="16" eb="18">
      <t>ハイチ</t>
    </rPh>
    <phoneticPr fontId="2"/>
  </si>
  <si>
    <t>障害者の雇用</t>
    <rPh sb="0" eb="3">
      <t>ショウガイシャ</t>
    </rPh>
    <rPh sb="4" eb="6">
      <t>コヨウ</t>
    </rPh>
    <phoneticPr fontId="2"/>
  </si>
  <si>
    <t>１　障害者の雇用状況</t>
    <rPh sb="2" eb="5">
      <t>ショウガイシャ</t>
    </rPh>
    <rPh sb="6" eb="8">
      <t>コヨウ</t>
    </rPh>
    <rPh sb="8" eb="10">
      <t>ジョウキョウ</t>
    </rPh>
    <phoneticPr fontId="2"/>
  </si>
  <si>
    <t>〇　</t>
    <phoneticPr fontId="2"/>
  </si>
  <si>
    <t>当該加算要件における障害者とは、次のいずれかの手帳を取得しているもの。</t>
    <rPh sb="0" eb="2">
      <t>トウガイ</t>
    </rPh>
    <rPh sb="2" eb="4">
      <t>カサン</t>
    </rPh>
    <rPh sb="4" eb="6">
      <t>ヨウケン</t>
    </rPh>
    <rPh sb="10" eb="13">
      <t>ショウガイシャ</t>
    </rPh>
    <rPh sb="16" eb="17">
      <t>ツギ</t>
    </rPh>
    <rPh sb="23" eb="25">
      <t>テチョウ</t>
    </rPh>
    <rPh sb="26" eb="28">
      <t>シュトク</t>
    </rPh>
    <phoneticPr fontId="2"/>
  </si>
  <si>
    <t>（「身体障害者手帳」「精神障害者保健福祉手帳」「療育手帳」のいずれか。）</t>
    <rPh sb="11" eb="13">
      <t>セイシン</t>
    </rPh>
    <rPh sb="13" eb="16">
      <t>ショウガイシャ</t>
    </rPh>
    <rPh sb="16" eb="18">
      <t>ホケン</t>
    </rPh>
    <rPh sb="18" eb="20">
      <t>フクシ</t>
    </rPh>
    <rPh sb="20" eb="22">
      <t>テチョウ</t>
    </rPh>
    <rPh sb="24" eb="26">
      <t>リョウイク</t>
    </rPh>
    <rPh sb="26" eb="28">
      <t>テチョウ</t>
    </rPh>
    <phoneticPr fontId="2"/>
  </si>
  <si>
    <t>【障害者の雇用】</t>
    <rPh sb="1" eb="4">
      <t>ショウガイシャ</t>
    </rPh>
    <rPh sb="5" eb="7">
      <t>コヨウ</t>
    </rPh>
    <phoneticPr fontId="2"/>
  </si>
  <si>
    <t>手帳（種類）</t>
    <rPh sb="0" eb="2">
      <t>テチョウ</t>
    </rPh>
    <rPh sb="3" eb="5">
      <t>シュルイ</t>
    </rPh>
    <phoneticPr fontId="2"/>
  </si>
  <si>
    <t>身体障害者手帳</t>
    <rPh sb="0" eb="2">
      <t>シンタイ</t>
    </rPh>
    <rPh sb="2" eb="4">
      <t>ショウガイ</t>
    </rPh>
    <rPh sb="4" eb="5">
      <t>シャ</t>
    </rPh>
    <rPh sb="5" eb="7">
      <t>テチョウ</t>
    </rPh>
    <phoneticPr fontId="2"/>
  </si>
  <si>
    <t>精神障害者保健福祉手帳</t>
    <rPh sb="0" eb="2">
      <t>セイシン</t>
    </rPh>
    <rPh sb="2" eb="5">
      <t>ショウガイシャ</t>
    </rPh>
    <rPh sb="5" eb="7">
      <t>ホケン</t>
    </rPh>
    <rPh sb="7" eb="9">
      <t>フクシ</t>
    </rPh>
    <rPh sb="9" eb="11">
      <t>テチョウ</t>
    </rPh>
    <phoneticPr fontId="2"/>
  </si>
  <si>
    <t>療育手帳</t>
    <rPh sb="0" eb="2">
      <t>リョウイク</t>
    </rPh>
    <rPh sb="2" eb="4">
      <t>テチョウ</t>
    </rPh>
    <phoneticPr fontId="2"/>
  </si>
  <si>
    <t>　</t>
    <phoneticPr fontId="2"/>
  </si>
  <si>
    <t>〇 当該加算要件における障害者とは、次のいずれかの手帳を取得しているもの。　</t>
    <phoneticPr fontId="2"/>
  </si>
  <si>
    <t>（「身体障害者手帳」「精神障害者保健福祉手帳」「療育手帳」のいずれか。）</t>
    <phoneticPr fontId="2"/>
  </si>
  <si>
    <t>【身寄りのない高齢者の受入れ】</t>
    <rPh sb="1" eb="3">
      <t>ミヨ</t>
    </rPh>
    <rPh sb="7" eb="10">
      <t>コウレイシャ</t>
    </rPh>
    <rPh sb="11" eb="13">
      <t>ウケイレ</t>
    </rPh>
    <phoneticPr fontId="2"/>
  </si>
  <si>
    <t>性別</t>
    <rPh sb="0" eb="2">
      <t>セイベツ</t>
    </rPh>
    <phoneticPr fontId="2"/>
  </si>
  <si>
    <t>男性</t>
    <rPh sb="0" eb="2">
      <t>ダンセイ</t>
    </rPh>
    <phoneticPr fontId="2"/>
  </si>
  <si>
    <t>女性</t>
    <rPh sb="0" eb="2">
      <t>ジョセイ</t>
    </rPh>
    <phoneticPr fontId="2"/>
  </si>
  <si>
    <t>締結日</t>
    <rPh sb="0" eb="2">
      <t>テイケツ</t>
    </rPh>
    <rPh sb="2" eb="3">
      <t>ビ</t>
    </rPh>
    <phoneticPr fontId="2"/>
  </si>
  <si>
    <t>その他</t>
    <rPh sb="2" eb="3">
      <t>タ</t>
    </rPh>
    <phoneticPr fontId="2"/>
  </si>
  <si>
    <t>島しょにおける人材確保</t>
    <rPh sb="0" eb="1">
      <t>トウ</t>
    </rPh>
    <rPh sb="7" eb="9">
      <t>ジンザイ</t>
    </rPh>
    <rPh sb="9" eb="11">
      <t>カクホ</t>
    </rPh>
    <phoneticPr fontId="2"/>
  </si>
  <si>
    <t>【島しょにおける人材確保】</t>
    <rPh sb="1" eb="2">
      <t>トウ</t>
    </rPh>
    <rPh sb="8" eb="10">
      <t>ジンザイ</t>
    </rPh>
    <rPh sb="10" eb="12">
      <t>カクホ</t>
    </rPh>
    <phoneticPr fontId="2"/>
  </si>
  <si>
    <t>職員氏名</t>
    <rPh sb="0" eb="2">
      <t>ショクイン</t>
    </rPh>
    <rPh sb="2" eb="4">
      <t>シメイ</t>
    </rPh>
    <phoneticPr fontId="2"/>
  </si>
  <si>
    <t>研修年月日</t>
    <rPh sb="0" eb="2">
      <t>ケンシュウ</t>
    </rPh>
    <rPh sb="2" eb="5">
      <t>ネンガッピ</t>
    </rPh>
    <phoneticPr fontId="2"/>
  </si>
  <si>
    <t>校</t>
    <rPh sb="0" eb="1">
      <t>コウ</t>
    </rPh>
    <phoneticPr fontId="2"/>
  </si>
  <si>
    <t>【次世代への介護の魅力発信】</t>
    <rPh sb="1" eb="4">
      <t>ジセダイ</t>
    </rPh>
    <rPh sb="6" eb="8">
      <t>カイゴ</t>
    </rPh>
    <rPh sb="9" eb="11">
      <t>ミリョク</t>
    </rPh>
    <rPh sb="11" eb="13">
      <t>ハッシン</t>
    </rPh>
    <phoneticPr fontId="2"/>
  </si>
  <si>
    <t>期間</t>
    <rPh sb="0" eb="2">
      <t>キカン</t>
    </rPh>
    <phoneticPr fontId="2"/>
  </si>
  <si>
    <t>団体名</t>
    <rPh sb="0" eb="2">
      <t>ダンタイ</t>
    </rPh>
    <rPh sb="2" eb="3">
      <t>メイ</t>
    </rPh>
    <phoneticPr fontId="2"/>
  </si>
  <si>
    <t>人数</t>
    <rPh sb="0" eb="2">
      <t>ニンズウ</t>
    </rPh>
    <phoneticPr fontId="2"/>
  </si>
  <si>
    <t>【他の社会福祉法人等との連携による人材育成】</t>
    <rPh sb="1" eb="2">
      <t>タ</t>
    </rPh>
    <rPh sb="3" eb="5">
      <t>シャカイ</t>
    </rPh>
    <rPh sb="5" eb="7">
      <t>フクシ</t>
    </rPh>
    <rPh sb="7" eb="9">
      <t>ホウジン</t>
    </rPh>
    <rPh sb="9" eb="10">
      <t>トウ</t>
    </rPh>
    <rPh sb="12" eb="14">
      <t>レンケイ</t>
    </rPh>
    <rPh sb="17" eb="19">
      <t>ジンザイ</t>
    </rPh>
    <rPh sb="19" eb="21">
      <t>イクセイ</t>
    </rPh>
    <phoneticPr fontId="2"/>
  </si>
  <si>
    <t>実施年月日</t>
    <rPh sb="0" eb="2">
      <t>ジッシ</t>
    </rPh>
    <rPh sb="2" eb="5">
      <t>ネンガッピ</t>
    </rPh>
    <phoneticPr fontId="2"/>
  </si>
  <si>
    <t>連携先</t>
    <rPh sb="0" eb="2">
      <t>レンケイ</t>
    </rPh>
    <rPh sb="2" eb="3">
      <t>サキ</t>
    </rPh>
    <phoneticPr fontId="2"/>
  </si>
  <si>
    <t>内容</t>
    <rPh sb="0" eb="2">
      <t>ナイヨウ</t>
    </rPh>
    <phoneticPr fontId="2"/>
  </si>
  <si>
    <t>研修</t>
    <rPh sb="0" eb="2">
      <t>ケンシュウ</t>
    </rPh>
    <phoneticPr fontId="2"/>
  </si>
  <si>
    <t>人材交流</t>
    <rPh sb="0" eb="2">
      <t>ジンザイ</t>
    </rPh>
    <rPh sb="2" eb="4">
      <t>コウリュウ</t>
    </rPh>
    <phoneticPr fontId="2"/>
  </si>
  <si>
    <t>【講座・サロン等の開催】</t>
    <rPh sb="1" eb="3">
      <t>コウザ</t>
    </rPh>
    <rPh sb="7" eb="8">
      <t>トウ</t>
    </rPh>
    <rPh sb="9" eb="11">
      <t>カイサイ</t>
    </rPh>
    <phoneticPr fontId="2"/>
  </si>
  <si>
    <t>講座・サロン等の詳細</t>
    <rPh sb="0" eb="2">
      <t>コウザ</t>
    </rPh>
    <rPh sb="6" eb="7">
      <t>トウ</t>
    </rPh>
    <rPh sb="8" eb="10">
      <t>ショウサイ</t>
    </rPh>
    <phoneticPr fontId="2"/>
  </si>
  <si>
    <t>補助の有無</t>
    <rPh sb="0" eb="2">
      <t>ホジョ</t>
    </rPh>
    <rPh sb="3" eb="5">
      <t>ウム</t>
    </rPh>
    <phoneticPr fontId="2"/>
  </si>
  <si>
    <t>介護予防教室</t>
    <rPh sb="0" eb="6">
      <t>カイゴヨボウキョウシツ</t>
    </rPh>
    <phoneticPr fontId="2"/>
  </si>
  <si>
    <t>地域サロン</t>
    <rPh sb="0" eb="2">
      <t>チイキ</t>
    </rPh>
    <phoneticPr fontId="2"/>
  </si>
  <si>
    <t>家族介護教室</t>
    <rPh sb="0" eb="6">
      <t>カゾクカイゴキョウシツ</t>
    </rPh>
    <phoneticPr fontId="2"/>
  </si>
  <si>
    <t>認知症カフェ</t>
    <rPh sb="0" eb="3">
      <t>ニンチショウ</t>
    </rPh>
    <phoneticPr fontId="2"/>
  </si>
  <si>
    <t>子供食堂</t>
    <rPh sb="0" eb="2">
      <t>コドモ</t>
    </rPh>
    <rPh sb="2" eb="4">
      <t>ショクドウ</t>
    </rPh>
    <phoneticPr fontId="2"/>
  </si>
  <si>
    <t>会食サービス</t>
    <rPh sb="0" eb="2">
      <t>カイショク</t>
    </rPh>
    <phoneticPr fontId="2"/>
  </si>
  <si>
    <t>無</t>
    <rPh sb="0" eb="1">
      <t>ナシ</t>
    </rPh>
    <phoneticPr fontId="2"/>
  </si>
  <si>
    <t>有</t>
    <rPh sb="0" eb="1">
      <t>アリ</t>
    </rPh>
    <phoneticPr fontId="2"/>
  </si>
  <si>
    <t>施設所在地</t>
    <rPh sb="0" eb="2">
      <t>シセツ</t>
    </rPh>
    <rPh sb="2" eb="5">
      <t>ショザイチ</t>
    </rPh>
    <phoneticPr fontId="2"/>
  </si>
  <si>
    <t>パターン（自動入力）</t>
    <rPh sb="5" eb="7">
      <t>ジドウ</t>
    </rPh>
    <rPh sb="7" eb="9">
      <t>ニュウリョク</t>
    </rPh>
    <phoneticPr fontId="2"/>
  </si>
  <si>
    <t>○</t>
    <phoneticPr fontId="2"/>
  </si>
  <si>
    <t>パターンは、「施設所在地」と「定員」を入力することにより自動的に入力される。</t>
    <rPh sb="7" eb="9">
      <t>シセツ</t>
    </rPh>
    <rPh sb="9" eb="12">
      <t>ショザイチ</t>
    </rPh>
    <rPh sb="15" eb="17">
      <t>テイイン</t>
    </rPh>
    <rPh sb="19" eb="21">
      <t>ニュウリョク</t>
    </rPh>
    <rPh sb="28" eb="31">
      <t>ジドウテキ</t>
    </rPh>
    <rPh sb="32" eb="34">
      <t>ニュウリョク</t>
    </rPh>
    <phoneticPr fontId="2"/>
  </si>
  <si>
    <t>３　【凡例】パターンについて</t>
    <rPh sb="3" eb="5">
      <t>ハンレイ</t>
    </rPh>
    <phoneticPr fontId="2"/>
  </si>
  <si>
    <t>〇</t>
    <phoneticPr fontId="2"/>
  </si>
  <si>
    <t>①については回数を入力すること（その他は自動計算）。</t>
    <rPh sb="6" eb="8">
      <t>カイスウ</t>
    </rPh>
    <rPh sb="9" eb="11">
      <t>ニュウリョク</t>
    </rPh>
    <rPh sb="18" eb="19">
      <t>タ</t>
    </rPh>
    <rPh sb="20" eb="22">
      <t>ジドウ</t>
    </rPh>
    <rPh sb="22" eb="24">
      <t>ケイサン</t>
    </rPh>
    <phoneticPr fontId="2"/>
  </si>
  <si>
    <t>適否</t>
    <rPh sb="0" eb="2">
      <t>テキヒ</t>
    </rPh>
    <phoneticPr fontId="2"/>
  </si>
  <si>
    <t>①、②については回数を入力すること（その他は自動計算）。</t>
    <rPh sb="8" eb="10">
      <t>カイスウ</t>
    </rPh>
    <rPh sb="11" eb="13">
      <t>ニュウリョク</t>
    </rPh>
    <rPh sb="20" eb="21">
      <t>タ</t>
    </rPh>
    <rPh sb="22" eb="24">
      <t>ジドウ</t>
    </rPh>
    <rPh sb="24" eb="26">
      <t>ケイサン</t>
    </rPh>
    <phoneticPr fontId="2"/>
  </si>
  <si>
    <t>講座・サロン等の開催</t>
    <rPh sb="0" eb="2">
      <t>コウザサ</t>
    </rPh>
    <rPh sb="4" eb="10">
      <t>イ</t>
    </rPh>
    <phoneticPr fontId="2"/>
  </si>
  <si>
    <t>主な対象者</t>
    <rPh sb="0" eb="1">
      <t>オモ</t>
    </rPh>
    <rPh sb="2" eb="4">
      <t>タイショウ</t>
    </rPh>
    <rPh sb="4" eb="5">
      <t>シャ</t>
    </rPh>
    <phoneticPr fontId="2"/>
  </si>
  <si>
    <t>１．配食サービスの実施について</t>
    <rPh sb="2" eb="4">
      <t>ハイショク</t>
    </rPh>
    <rPh sb="9" eb="11">
      <t>ジッシ</t>
    </rPh>
    <phoneticPr fontId="2"/>
  </si>
  <si>
    <t>実施月</t>
    <rPh sb="0" eb="2">
      <t>ジッシ</t>
    </rPh>
    <rPh sb="2" eb="3">
      <t>ツキ</t>
    </rPh>
    <phoneticPr fontId="2"/>
  </si>
  <si>
    <t>４月</t>
    <rPh sb="1" eb="2">
      <t>ガツ</t>
    </rPh>
    <phoneticPr fontId="2"/>
  </si>
  <si>
    <t>５月</t>
  </si>
  <si>
    <t>６月</t>
  </si>
  <si>
    <t>７月</t>
  </si>
  <si>
    <t>８月</t>
  </si>
  <si>
    <t>９月</t>
  </si>
  <si>
    <t>１０月</t>
  </si>
  <si>
    <t>１１月</t>
  </si>
  <si>
    <t>１２月</t>
  </si>
  <si>
    <t>１月</t>
  </si>
  <si>
    <t>２月</t>
  </si>
  <si>
    <t>３月</t>
  </si>
  <si>
    <t>延べ人数</t>
    <rPh sb="0" eb="1">
      <t>ノ</t>
    </rPh>
    <rPh sb="2" eb="4">
      <t>ニンズウ</t>
    </rPh>
    <phoneticPr fontId="2"/>
  </si>
  <si>
    <t>（内訳）</t>
    <rPh sb="1" eb="3">
      <t>ウチワケ</t>
    </rPh>
    <phoneticPr fontId="2"/>
  </si>
  <si>
    <t>開催回数</t>
    <rPh sb="0" eb="2">
      <t>カイサイ</t>
    </rPh>
    <rPh sb="2" eb="4">
      <t>カイスウ</t>
    </rPh>
    <phoneticPr fontId="2"/>
  </si>
  <si>
    <t>実施主体</t>
    <rPh sb="0" eb="2">
      <t>ジッシ</t>
    </rPh>
    <rPh sb="2" eb="4">
      <t>シュタイ</t>
    </rPh>
    <phoneticPr fontId="2"/>
  </si>
  <si>
    <t>研修名・内容（※）</t>
    <rPh sb="0" eb="2">
      <t>ケンシュウ</t>
    </rPh>
    <rPh sb="2" eb="3">
      <t>メイ</t>
    </rPh>
    <rPh sb="4" eb="6">
      <t>ナイヨウ</t>
    </rPh>
    <phoneticPr fontId="2"/>
  </si>
  <si>
    <t>（※）研修名から内容を推測できない場合は、内容を記載してください。</t>
    <rPh sb="3" eb="5">
      <t>ケンシュウ</t>
    </rPh>
    <rPh sb="5" eb="6">
      <t>メイ</t>
    </rPh>
    <rPh sb="8" eb="10">
      <t>ナイヨウ</t>
    </rPh>
    <rPh sb="11" eb="13">
      <t>スイソク</t>
    </rPh>
    <rPh sb="17" eb="19">
      <t>バアイ</t>
    </rPh>
    <rPh sb="21" eb="23">
      <t>ナイヨウ</t>
    </rPh>
    <rPh sb="24" eb="26">
      <t>キサイ</t>
    </rPh>
    <phoneticPr fontId="2"/>
  </si>
  <si>
    <t>受講者数</t>
    <rPh sb="0" eb="3">
      <t>ジュコウシャ</t>
    </rPh>
    <rPh sb="3" eb="4">
      <t>スウ</t>
    </rPh>
    <phoneticPr fontId="2"/>
  </si>
  <si>
    <t>生年月日</t>
    <rPh sb="0" eb="2">
      <t>セイネン</t>
    </rPh>
    <rPh sb="2" eb="4">
      <t>ガッピ</t>
    </rPh>
    <phoneticPr fontId="2"/>
  </si>
  <si>
    <t>１．赴任旅費の支給及び住宅手当の支給等状況について</t>
    <rPh sb="2" eb="6">
      <t>フニンリョヒ</t>
    </rPh>
    <rPh sb="7" eb="9">
      <t>シキュウ</t>
    </rPh>
    <rPh sb="9" eb="10">
      <t>オヨ</t>
    </rPh>
    <rPh sb="11" eb="13">
      <t>ジュウタク</t>
    </rPh>
    <rPh sb="13" eb="15">
      <t>テアテ</t>
    </rPh>
    <rPh sb="16" eb="18">
      <t>シキュウ</t>
    </rPh>
    <rPh sb="18" eb="19">
      <t>トウ</t>
    </rPh>
    <rPh sb="19" eb="21">
      <t>ジョウキョウ</t>
    </rPh>
    <phoneticPr fontId="2"/>
  </si>
  <si>
    <t>赴任旅費</t>
    <rPh sb="0" eb="2">
      <t>フニン</t>
    </rPh>
    <rPh sb="2" eb="4">
      <t>リョヒ</t>
    </rPh>
    <phoneticPr fontId="2"/>
  </si>
  <si>
    <t>住居手当</t>
    <phoneticPr fontId="2"/>
  </si>
  <si>
    <t>その他
（取組み内容を記載）</t>
    <rPh sb="2" eb="3">
      <t>タ</t>
    </rPh>
    <rPh sb="5" eb="6">
      <t>ト</t>
    </rPh>
    <rPh sb="6" eb="7">
      <t>ク</t>
    </rPh>
    <rPh sb="8" eb="10">
      <t>ナイヨウ</t>
    </rPh>
    <rPh sb="11" eb="13">
      <t>キサイ</t>
    </rPh>
    <phoneticPr fontId="2"/>
  </si>
  <si>
    <t>研修年月日または期間</t>
    <rPh sb="0" eb="2">
      <t>ケンシュウ</t>
    </rPh>
    <rPh sb="2" eb="5">
      <t>ネンガッピ</t>
    </rPh>
    <rPh sb="8" eb="10">
      <t>キカン</t>
    </rPh>
    <phoneticPr fontId="2"/>
  </si>
  <si>
    <t>研修名（※）</t>
    <rPh sb="0" eb="2">
      <t>ケンシュウ</t>
    </rPh>
    <rPh sb="2" eb="3">
      <t>メイ</t>
    </rPh>
    <phoneticPr fontId="2"/>
  </si>
  <si>
    <t>受講者氏名</t>
    <rPh sb="0" eb="3">
      <t>ジュコウシャ</t>
    </rPh>
    <rPh sb="3" eb="5">
      <t>シメイ</t>
    </rPh>
    <phoneticPr fontId="2"/>
  </si>
  <si>
    <t>（※）研修名から内容が推測出来ない場合は、内容を記載してください。</t>
    <rPh sb="3" eb="6">
      <t>ケンシュウメイ</t>
    </rPh>
    <rPh sb="8" eb="10">
      <t>ナイヨウ</t>
    </rPh>
    <rPh sb="11" eb="13">
      <t>スイソク</t>
    </rPh>
    <rPh sb="13" eb="15">
      <t>デキ</t>
    </rPh>
    <rPh sb="17" eb="19">
      <t>バアイ</t>
    </rPh>
    <rPh sb="21" eb="23">
      <t>ナイヨウ</t>
    </rPh>
    <rPh sb="24" eb="26">
      <t>キサイ</t>
    </rPh>
    <phoneticPr fontId="2"/>
  </si>
  <si>
    <t>①については氏名を入力すること。</t>
    <rPh sb="6" eb="8">
      <t>シメイ</t>
    </rPh>
    <rPh sb="9" eb="11">
      <t>ニュウリョク</t>
    </rPh>
    <phoneticPr fontId="2"/>
  </si>
  <si>
    <t>協定書に記載がある場合は、〇を記入→</t>
    <phoneticPr fontId="2"/>
  </si>
  <si>
    <t>地震災害</t>
    <rPh sb="0" eb="2">
      <t>ジシン</t>
    </rPh>
    <rPh sb="2" eb="4">
      <t>サイガイ</t>
    </rPh>
    <phoneticPr fontId="2"/>
  </si>
  <si>
    <t>風水害</t>
    <rPh sb="0" eb="3">
      <t>フウスイガイ</t>
    </rPh>
    <phoneticPr fontId="2"/>
  </si>
  <si>
    <t>火災</t>
    <rPh sb="0" eb="2">
      <t>カサイ</t>
    </rPh>
    <phoneticPr fontId="2"/>
  </si>
  <si>
    <t>避難所の開設マニュアルの有無</t>
    <rPh sb="0" eb="3">
      <t>ヒナンジョ</t>
    </rPh>
    <rPh sb="4" eb="6">
      <t>カイセツ</t>
    </rPh>
    <rPh sb="12" eb="14">
      <t>ウム</t>
    </rPh>
    <phoneticPr fontId="2"/>
  </si>
  <si>
    <t>人</t>
    <rPh sb="0" eb="1">
      <t>ニン</t>
    </rPh>
    <phoneticPr fontId="2"/>
  </si>
  <si>
    <t>《注意事項》　施設において保管すべき書類</t>
    <rPh sb="1" eb="5">
      <t>チュウイジコウ</t>
    </rPh>
    <rPh sb="7" eb="9">
      <t>シセツ</t>
    </rPh>
    <rPh sb="13" eb="15">
      <t>ホカン</t>
    </rPh>
    <rPh sb="18" eb="20">
      <t>ショルイ</t>
    </rPh>
    <phoneticPr fontId="2"/>
  </si>
  <si>
    <t>看護職員の常勤換算数</t>
    <rPh sb="0" eb="2">
      <t>カンゴ</t>
    </rPh>
    <rPh sb="2" eb="4">
      <t>ショクイン</t>
    </rPh>
    <rPh sb="5" eb="7">
      <t>ジョウキン</t>
    </rPh>
    <rPh sb="7" eb="9">
      <t>カンサン</t>
    </rPh>
    <rPh sb="9" eb="10">
      <t>スウ</t>
    </rPh>
    <phoneticPr fontId="2"/>
  </si>
  <si>
    <t>延べ</t>
    <rPh sb="0" eb="1">
      <t>ノ</t>
    </rPh>
    <phoneticPr fontId="2"/>
  </si>
  <si>
    <t>日付</t>
    <rPh sb="0" eb="2">
      <t>ヒヅケ</t>
    </rPh>
    <phoneticPr fontId="19"/>
  </si>
  <si>
    <t>　〇</t>
    <phoneticPr fontId="2"/>
  </si>
  <si>
    <t>１．福祉避難所としての指定等</t>
    <rPh sb="2" eb="7">
      <t>フクシヒナンジョ</t>
    </rPh>
    <rPh sb="11" eb="13">
      <t>シテイ</t>
    </rPh>
    <rPh sb="13" eb="14">
      <t>トウ</t>
    </rPh>
    <phoneticPr fontId="2"/>
  </si>
  <si>
    <t>協定等で想定されている災害</t>
    <rPh sb="0" eb="2">
      <t>キョウテイ</t>
    </rPh>
    <rPh sb="2" eb="3">
      <t>トウ</t>
    </rPh>
    <rPh sb="4" eb="6">
      <t>ソウテイ</t>
    </rPh>
    <rPh sb="11" eb="13">
      <t>サイガイ</t>
    </rPh>
    <phoneticPr fontId="2"/>
  </si>
  <si>
    <t>２．避難所を運営するための態勢整備</t>
    <rPh sb="2" eb="5">
      <t>ヒナンジョ</t>
    </rPh>
    <rPh sb="6" eb="8">
      <t>ウンエイ</t>
    </rPh>
    <rPh sb="13" eb="15">
      <t>タイセイ</t>
    </rPh>
    <rPh sb="15" eb="17">
      <t>セイビ</t>
    </rPh>
    <phoneticPr fontId="2"/>
  </si>
  <si>
    <t>・実施している取組みの該当欄にその内容を記入してください。</t>
    <rPh sb="1" eb="3">
      <t>ジッシ</t>
    </rPh>
    <rPh sb="7" eb="8">
      <t>ト</t>
    </rPh>
    <rPh sb="8" eb="9">
      <t>ク</t>
    </rPh>
    <rPh sb="11" eb="13">
      <t>ガイトウ</t>
    </rPh>
    <rPh sb="13" eb="14">
      <t>ラン</t>
    </rPh>
    <rPh sb="17" eb="19">
      <t>ナイヨウ</t>
    </rPh>
    <rPh sb="20" eb="22">
      <t>キニュウ</t>
    </rPh>
    <phoneticPr fontId="2"/>
  </si>
  <si>
    <t>（１）避難者を受入れるための備蓄</t>
    <rPh sb="3" eb="6">
      <t>ヒナンシャ</t>
    </rPh>
    <rPh sb="7" eb="9">
      <t>ウケイ</t>
    </rPh>
    <rPh sb="14" eb="16">
      <t>ビチク</t>
    </rPh>
    <phoneticPr fontId="2"/>
  </si>
  <si>
    <t>災害発生時の支援マニュアル等の有無</t>
    <rPh sb="0" eb="2">
      <t>サイガイ</t>
    </rPh>
    <rPh sb="2" eb="4">
      <t>ハッセイ</t>
    </rPh>
    <rPh sb="4" eb="5">
      <t>ジ</t>
    </rPh>
    <rPh sb="6" eb="8">
      <t>シエン</t>
    </rPh>
    <rPh sb="13" eb="14">
      <t>トウ</t>
    </rPh>
    <rPh sb="15" eb="17">
      <t>ウム</t>
    </rPh>
    <phoneticPr fontId="2"/>
  </si>
  <si>
    <t>２．災害発生時の態勢整備</t>
    <rPh sb="2" eb="4">
      <t>サイガイ</t>
    </rPh>
    <rPh sb="4" eb="6">
      <t>ハッセイ</t>
    </rPh>
    <rPh sb="6" eb="7">
      <t>ジ</t>
    </rPh>
    <rPh sb="8" eb="10">
      <t>タイセイ</t>
    </rPh>
    <rPh sb="10" eb="12">
      <t>セイビ</t>
    </rPh>
    <phoneticPr fontId="2"/>
  </si>
  <si>
    <t>策定日</t>
    <rPh sb="0" eb="2">
      <t>サクテイ</t>
    </rPh>
    <rPh sb="2" eb="3">
      <t>ヒ</t>
    </rPh>
    <phoneticPr fontId="2"/>
  </si>
  <si>
    <t>計画で想定されている災害</t>
    <rPh sb="0" eb="2">
      <t>ケイカク</t>
    </rPh>
    <rPh sb="3" eb="5">
      <t>ソウテイ</t>
    </rPh>
    <rPh sb="10" eb="12">
      <t>サイガイ</t>
    </rPh>
    <phoneticPr fontId="2"/>
  </si>
  <si>
    <t>計画書に記載がある場合は、〇を記入→</t>
    <rPh sb="0" eb="2">
      <t>ケイカク</t>
    </rPh>
    <rPh sb="2" eb="3">
      <t>ショ</t>
    </rPh>
    <phoneticPr fontId="2"/>
  </si>
  <si>
    <t>事業継続計画の有無</t>
    <rPh sb="0" eb="6">
      <t>ジギョウケイゾクケイカク</t>
    </rPh>
    <rPh sb="7" eb="9">
      <t>ウム</t>
    </rPh>
    <phoneticPr fontId="2"/>
  </si>
  <si>
    <t>種別</t>
    <rPh sb="0" eb="2">
      <t>シュベツ</t>
    </rPh>
    <phoneticPr fontId="2"/>
  </si>
  <si>
    <t>実施日数</t>
    <rPh sb="0" eb="2">
      <t>ジッシ</t>
    </rPh>
    <rPh sb="2" eb="4">
      <t>ニッスウ</t>
    </rPh>
    <phoneticPr fontId="2"/>
  </si>
  <si>
    <t>補助の
有無</t>
    <rPh sb="0" eb="2">
      <t>ホジョ</t>
    </rPh>
    <rPh sb="4" eb="6">
      <t>ウム</t>
    </rPh>
    <phoneticPr fontId="2"/>
  </si>
  <si>
    <t>《注意事項》施設において保管すべき書類</t>
    <rPh sb="1" eb="5">
      <t>チュウイジコウ</t>
    </rPh>
    <rPh sb="6" eb="8">
      <t>シセツ</t>
    </rPh>
    <rPh sb="12" eb="14">
      <t>ホカン</t>
    </rPh>
    <rPh sb="17" eb="19">
      <t>ショルイ</t>
    </rPh>
    <phoneticPr fontId="2"/>
  </si>
  <si>
    <t>島しょ地域外における研修へ参加したことがわかるもの</t>
    <rPh sb="0" eb="1">
      <t>トウ</t>
    </rPh>
    <rPh sb="3" eb="6">
      <t>チイキガイ</t>
    </rPh>
    <rPh sb="10" eb="12">
      <t>ケンシュウ</t>
    </rPh>
    <rPh sb="13" eb="15">
      <t>サンカ</t>
    </rPh>
    <phoneticPr fontId="2"/>
  </si>
  <si>
    <t>旅費や住居手当の一部負担実績がわかるもの</t>
    <rPh sb="0" eb="2">
      <t>リョヒ</t>
    </rPh>
    <rPh sb="3" eb="5">
      <t>ジュウキョ</t>
    </rPh>
    <rPh sb="5" eb="7">
      <t>テアテ</t>
    </rPh>
    <rPh sb="8" eb="10">
      <t>イチブ</t>
    </rPh>
    <rPh sb="10" eb="12">
      <t>フタン</t>
    </rPh>
    <rPh sb="12" eb="14">
      <t>ジッセキ</t>
    </rPh>
    <phoneticPr fontId="2"/>
  </si>
  <si>
    <t>防災訓練の実施記録</t>
    <rPh sb="0" eb="4">
      <t>ボウサイクンレン</t>
    </rPh>
    <rPh sb="5" eb="7">
      <t>ジッシ</t>
    </rPh>
    <rPh sb="7" eb="9">
      <t>キロク</t>
    </rPh>
    <phoneticPr fontId="2"/>
  </si>
  <si>
    <t>研修会場が所在する区市町村</t>
    <rPh sb="0" eb="2">
      <t>ケンシュウ</t>
    </rPh>
    <rPh sb="2" eb="4">
      <t>カイジョウ</t>
    </rPh>
    <rPh sb="5" eb="7">
      <t>ショザイ</t>
    </rPh>
    <rPh sb="9" eb="10">
      <t>ク</t>
    </rPh>
    <rPh sb="10" eb="13">
      <t>シチョウソン</t>
    </rPh>
    <phoneticPr fontId="2"/>
  </si>
  <si>
    <t>身寄りのない高齢者の受入れの実績がわかる資料</t>
    <rPh sb="0" eb="2">
      <t>ミヨ</t>
    </rPh>
    <rPh sb="6" eb="9">
      <t>コウレイシャ</t>
    </rPh>
    <rPh sb="10" eb="12">
      <t>ウケイ</t>
    </rPh>
    <rPh sb="14" eb="16">
      <t>ジッセキ</t>
    </rPh>
    <rPh sb="20" eb="22">
      <t>シリョウ</t>
    </rPh>
    <phoneticPr fontId="2"/>
  </si>
  <si>
    <t>研修や人材交流の実施記録</t>
    <rPh sb="0" eb="2">
      <t>ケンシュウ</t>
    </rPh>
    <rPh sb="3" eb="5">
      <t>ジンザイ</t>
    </rPh>
    <rPh sb="5" eb="7">
      <t>コウリュウ</t>
    </rPh>
    <rPh sb="8" eb="10">
      <t>ジッシ</t>
    </rPh>
    <rPh sb="10" eb="12">
      <t>キロク</t>
    </rPh>
    <phoneticPr fontId="2"/>
  </si>
  <si>
    <t>受入れの実績がわかる資料</t>
    <rPh sb="0" eb="2">
      <t>ウケイ</t>
    </rPh>
    <rPh sb="4" eb="6">
      <t>ジッセキ</t>
    </rPh>
    <rPh sb="10" eb="12">
      <t>シリョウ</t>
    </rPh>
    <phoneticPr fontId="2"/>
  </si>
  <si>
    <t>新たに当該加算を取得した場合は、コーディネーターの辞令（写）</t>
    <phoneticPr fontId="2"/>
  </si>
  <si>
    <t>〇　在籍</t>
    <rPh sb="2" eb="4">
      <t>ザイセキ</t>
    </rPh>
    <phoneticPr fontId="2"/>
  </si>
  <si>
    <t>×　退職</t>
    <rPh sb="2" eb="4">
      <t>タイショク</t>
    </rPh>
    <phoneticPr fontId="2"/>
  </si>
  <si>
    <t>講座・サロン等の開催</t>
    <rPh sb="0" eb="2">
      <t>コウザ</t>
    </rPh>
    <rPh sb="6" eb="7">
      <t>トウ</t>
    </rPh>
    <rPh sb="8" eb="10">
      <t>カイサイ</t>
    </rPh>
    <phoneticPr fontId="2"/>
  </si>
  <si>
    <t>福祉避難所としての訓練等の実施</t>
    <rPh sb="0" eb="2">
      <t>フクシ</t>
    </rPh>
    <rPh sb="2" eb="5">
      <t>ヒナンジョ</t>
    </rPh>
    <rPh sb="9" eb="11">
      <t>クンレン</t>
    </rPh>
    <rPh sb="11" eb="12">
      <t>トウ</t>
    </rPh>
    <rPh sb="13" eb="15">
      <t>ジッシ</t>
    </rPh>
    <phoneticPr fontId="2"/>
  </si>
  <si>
    <t>〇　当該法人の他施設に異動</t>
    <rPh sb="2" eb="4">
      <t>トウガイ</t>
    </rPh>
    <rPh sb="4" eb="6">
      <t>ホウジン</t>
    </rPh>
    <rPh sb="7" eb="8">
      <t>タ</t>
    </rPh>
    <rPh sb="8" eb="10">
      <t>シセツ</t>
    </rPh>
    <rPh sb="11" eb="13">
      <t>イドウ</t>
    </rPh>
    <phoneticPr fontId="2"/>
  </si>
  <si>
    <t>【福祉避難所としての訓練等の実施】</t>
    <rPh sb="1" eb="6">
      <t>フクシヒナンジョ</t>
    </rPh>
    <rPh sb="10" eb="12">
      <t>クンレン</t>
    </rPh>
    <rPh sb="12" eb="13">
      <t>トウ</t>
    </rPh>
    <rPh sb="14" eb="16">
      <t>ジッシ</t>
    </rPh>
    <phoneticPr fontId="2"/>
  </si>
  <si>
    <t>自治会等との防災訓練の実施</t>
    <rPh sb="0" eb="3">
      <t>ジチカイ</t>
    </rPh>
    <rPh sb="3" eb="4">
      <t>トウ</t>
    </rPh>
    <rPh sb="6" eb="8">
      <t>ボウサイ</t>
    </rPh>
    <rPh sb="8" eb="10">
      <t>クンレン</t>
    </rPh>
    <rPh sb="11" eb="13">
      <t>ジッシ</t>
    </rPh>
    <phoneticPr fontId="2"/>
  </si>
  <si>
    <t>【事業継続計画に基づく訓練の実施】</t>
    <rPh sb="1" eb="3">
      <t>ジギョウ</t>
    </rPh>
    <rPh sb="3" eb="5">
      <t>ケイゾク</t>
    </rPh>
    <rPh sb="5" eb="7">
      <t>ケイカク</t>
    </rPh>
    <rPh sb="8" eb="9">
      <t>モト</t>
    </rPh>
    <rPh sb="11" eb="13">
      <t>クンレン</t>
    </rPh>
    <rPh sb="14" eb="16">
      <t>ジッシ</t>
    </rPh>
    <phoneticPr fontId="2"/>
  </si>
  <si>
    <t>常勤職員数</t>
    <rPh sb="0" eb="2">
      <t>ジョウキン</t>
    </rPh>
    <rPh sb="2" eb="4">
      <t>ショクイン</t>
    </rPh>
    <rPh sb="4" eb="5">
      <t>スウ</t>
    </rPh>
    <phoneticPr fontId="2"/>
  </si>
  <si>
    <t>非常勤職員
（常勤換算後）</t>
    <rPh sb="0" eb="3">
      <t>ヒジョウキン</t>
    </rPh>
    <rPh sb="3" eb="5">
      <t>ショクイン</t>
    </rPh>
    <rPh sb="7" eb="9">
      <t>ジョウキン</t>
    </rPh>
    <rPh sb="9" eb="11">
      <t>カンサン</t>
    </rPh>
    <rPh sb="11" eb="12">
      <t>ゴ</t>
    </rPh>
    <phoneticPr fontId="2"/>
  </si>
  <si>
    <t>ボランティアコーディネーターの氏名</t>
    <rPh sb="15" eb="17">
      <t>シメイ</t>
    </rPh>
    <phoneticPr fontId="2"/>
  </si>
  <si>
    <t>（その他は自動計算）。</t>
    <phoneticPr fontId="2"/>
  </si>
  <si>
    <t>※記入に当たっての注意事項</t>
    <phoneticPr fontId="2"/>
  </si>
  <si>
    <t>〇</t>
    <phoneticPr fontId="2"/>
  </si>
  <si>
    <t>福祉避難所を運営するために実施した備えに関する資料</t>
    <phoneticPr fontId="2"/>
  </si>
  <si>
    <t>（訓練の実施記録や備蓄物資のリストなど）</t>
    <phoneticPr fontId="2"/>
  </si>
  <si>
    <t>（３）その他</t>
    <rPh sb="5" eb="6">
      <t>タ</t>
    </rPh>
    <phoneticPr fontId="2"/>
  </si>
  <si>
    <t>１．事業継続計画の策定</t>
    <rPh sb="2" eb="8">
      <t>ジギョウケイゾクケイカク</t>
    </rPh>
    <rPh sb="9" eb="11">
      <t>サクテイ</t>
    </rPh>
    <phoneticPr fontId="2"/>
  </si>
  <si>
    <t>２．事業継続計画に基づく訓練</t>
    <rPh sb="2" eb="8">
      <t>ジギョウケイゾクケイカク</t>
    </rPh>
    <rPh sb="9" eb="10">
      <t>モト</t>
    </rPh>
    <rPh sb="12" eb="14">
      <t>クンレン</t>
    </rPh>
    <phoneticPr fontId="2"/>
  </si>
  <si>
    <t>・訓練の内容を記入してください。（日時、主な参加者及び人数、内容等）</t>
    <rPh sb="1" eb="3">
      <t>クンレン</t>
    </rPh>
    <rPh sb="4" eb="6">
      <t>ナイヨウ</t>
    </rPh>
    <rPh sb="7" eb="9">
      <t>キニュウ</t>
    </rPh>
    <rPh sb="17" eb="19">
      <t>ニチジ</t>
    </rPh>
    <rPh sb="20" eb="21">
      <t>オモ</t>
    </rPh>
    <rPh sb="22" eb="25">
      <t>サンカシャ</t>
    </rPh>
    <rPh sb="25" eb="26">
      <t>オヨ</t>
    </rPh>
    <rPh sb="27" eb="29">
      <t>ニンズウ</t>
    </rPh>
    <rPh sb="30" eb="32">
      <t>ナイヨウ</t>
    </rPh>
    <rPh sb="32" eb="33">
      <t>トウ</t>
    </rPh>
    <phoneticPr fontId="2"/>
  </si>
  <si>
    <t>１．災害時の支援に関する協定</t>
    <rPh sb="2" eb="4">
      <t>サイガイ</t>
    </rPh>
    <rPh sb="4" eb="5">
      <t>ジ</t>
    </rPh>
    <rPh sb="6" eb="8">
      <t>シエン</t>
    </rPh>
    <rPh sb="9" eb="10">
      <t>カン</t>
    </rPh>
    <rPh sb="12" eb="14">
      <t>キョウテイ</t>
    </rPh>
    <phoneticPr fontId="2"/>
  </si>
  <si>
    <t>協定で想定されている災害</t>
    <rPh sb="0" eb="2">
      <t>キョウテイ</t>
    </rPh>
    <rPh sb="3" eb="5">
      <t>ソウテイ</t>
    </rPh>
    <rPh sb="10" eb="12">
      <t>サイガイ</t>
    </rPh>
    <phoneticPr fontId="2"/>
  </si>
  <si>
    <t>（１）区市町村、自治会又は近隣の特養等との支援体制</t>
    <rPh sb="3" eb="4">
      <t>ク</t>
    </rPh>
    <rPh sb="4" eb="7">
      <t>シチョウソン</t>
    </rPh>
    <rPh sb="8" eb="11">
      <t>ジチカイ</t>
    </rPh>
    <rPh sb="11" eb="12">
      <t>マタ</t>
    </rPh>
    <rPh sb="13" eb="15">
      <t>キンリン</t>
    </rPh>
    <rPh sb="16" eb="18">
      <t>トクヨウ</t>
    </rPh>
    <rPh sb="18" eb="19">
      <t>トウ</t>
    </rPh>
    <rPh sb="21" eb="23">
      <t>シエン</t>
    </rPh>
    <rPh sb="23" eb="25">
      <t>タイセイ</t>
    </rPh>
    <phoneticPr fontId="2"/>
  </si>
  <si>
    <t>（２）防災訓練の実施（日時、主な参加者及び人数、内容等）</t>
    <rPh sb="3" eb="5">
      <t>ボウサイ</t>
    </rPh>
    <rPh sb="5" eb="7">
      <t>クンレン</t>
    </rPh>
    <rPh sb="8" eb="10">
      <t>ジッシ</t>
    </rPh>
    <rPh sb="11" eb="13">
      <t>ニチジ</t>
    </rPh>
    <rPh sb="14" eb="15">
      <t>オモ</t>
    </rPh>
    <rPh sb="16" eb="19">
      <t>サンカシャ</t>
    </rPh>
    <rPh sb="19" eb="20">
      <t>オヨ</t>
    </rPh>
    <rPh sb="21" eb="23">
      <t>ニンズウ</t>
    </rPh>
    <rPh sb="24" eb="26">
      <t>ナイヨウ</t>
    </rPh>
    <rPh sb="26" eb="27">
      <t>トウ</t>
    </rPh>
    <phoneticPr fontId="2"/>
  </si>
  <si>
    <t>①のうち身寄りのない高齢者の人数</t>
    <rPh sb="4" eb="6">
      <t>ミヨ</t>
    </rPh>
    <rPh sb="10" eb="13">
      <t>コウレイシャ</t>
    </rPh>
    <rPh sb="14" eb="16">
      <t>ニンズウ</t>
    </rPh>
    <phoneticPr fontId="2"/>
  </si>
  <si>
    <r>
      <t>軽減実施の旨が記載されているので、</t>
    </r>
    <r>
      <rPr>
        <u/>
        <sz val="11"/>
        <color indexed="10"/>
        <rFont val="HGｺﾞｼｯｸM"/>
        <family val="3"/>
        <charset val="128"/>
      </rPr>
      <t>協議する際は必ず確認すること。</t>
    </r>
    <rPh sb="17" eb="19">
      <t>キョウギ</t>
    </rPh>
    <rPh sb="21" eb="22">
      <t>サイ</t>
    </rPh>
    <rPh sb="23" eb="24">
      <t>カナラ</t>
    </rPh>
    <rPh sb="25" eb="27">
      <t>カクニン</t>
    </rPh>
    <phoneticPr fontId="2"/>
  </si>
  <si>
    <t>【看取り介護研修の実施】</t>
    <rPh sb="1" eb="3">
      <t>ミト</t>
    </rPh>
    <rPh sb="4" eb="6">
      <t>カイゴ</t>
    </rPh>
    <rPh sb="6" eb="8">
      <t>ケンシュウ</t>
    </rPh>
    <rPh sb="9" eb="11">
      <t>ジッシ</t>
    </rPh>
    <phoneticPr fontId="2"/>
  </si>
  <si>
    <t>１．看取り介護に関する研修実施（３回以上実施した場合は、そのうちの２回分を記載してください。）</t>
    <rPh sb="2" eb="4">
      <t>ミト</t>
    </rPh>
    <rPh sb="5" eb="7">
      <t>カイゴ</t>
    </rPh>
    <rPh sb="8" eb="9">
      <t>カン</t>
    </rPh>
    <rPh sb="11" eb="13">
      <t>ケンシュウ</t>
    </rPh>
    <rPh sb="13" eb="15">
      <t>ジッシ</t>
    </rPh>
    <rPh sb="17" eb="18">
      <t>カイ</t>
    </rPh>
    <rPh sb="18" eb="20">
      <t>イジョウ</t>
    </rPh>
    <rPh sb="20" eb="22">
      <t>ジッシ</t>
    </rPh>
    <phoneticPr fontId="2"/>
  </si>
  <si>
    <t>他の社会福祉法人等との連携による人材育成</t>
    <rPh sb="0" eb="1">
      <t>タ</t>
    </rPh>
    <rPh sb="2" eb="4">
      <t>シャカイ</t>
    </rPh>
    <rPh sb="4" eb="6">
      <t>フクシ</t>
    </rPh>
    <rPh sb="6" eb="7">
      <t>ホウ</t>
    </rPh>
    <rPh sb="7" eb="8">
      <t>ジン</t>
    </rPh>
    <rPh sb="8" eb="9">
      <t>トウ</t>
    </rPh>
    <rPh sb="11" eb="13">
      <t>レンケイ</t>
    </rPh>
    <rPh sb="16" eb="18">
      <t>ジンザイ</t>
    </rPh>
    <rPh sb="18" eb="20">
      <t>イクセイ</t>
    </rPh>
    <phoneticPr fontId="2"/>
  </si>
  <si>
    <t xml:space="preserve"> 〇  配食サービスや講座・サロン等の実施記録</t>
    <phoneticPr fontId="2"/>
  </si>
  <si>
    <t>→　１日に複数のボランティアを受け入れた場合でも、１日とカウント。</t>
    <rPh sb="3" eb="4">
      <t>ニチ</t>
    </rPh>
    <rPh sb="5" eb="7">
      <t>フクスウ</t>
    </rPh>
    <rPh sb="15" eb="16">
      <t>ウ</t>
    </rPh>
    <rPh sb="17" eb="18">
      <t>イ</t>
    </rPh>
    <rPh sb="20" eb="22">
      <t>バアイ</t>
    </rPh>
    <rPh sb="26" eb="27">
      <t>ニチ</t>
    </rPh>
    <phoneticPr fontId="2"/>
  </si>
  <si>
    <t>→　同じボランティアを２日受け入れた場合、２日とカウント。</t>
    <rPh sb="2" eb="3">
      <t>オナ</t>
    </rPh>
    <rPh sb="12" eb="13">
      <t>ニチ</t>
    </rPh>
    <rPh sb="13" eb="14">
      <t>ウ</t>
    </rPh>
    <rPh sb="15" eb="16">
      <t>イ</t>
    </rPh>
    <rPh sb="18" eb="20">
      <t>バアイ</t>
    </rPh>
    <rPh sb="22" eb="23">
      <t>ニチ</t>
    </rPh>
    <phoneticPr fontId="2"/>
  </si>
  <si>
    <r>
      <rPr>
        <u/>
        <sz val="11"/>
        <color indexed="10"/>
        <rFont val="HGｺﾞｼｯｸM"/>
        <family val="3"/>
        <charset val="128"/>
      </rPr>
      <t>延べ日数ではなく実日数で入力する。</t>
    </r>
    <r>
      <rPr>
        <sz val="11"/>
        <rFont val="HGｺﾞｼｯｸM"/>
        <family val="3"/>
        <charset val="128"/>
      </rPr>
      <t xml:space="preserve"> </t>
    </r>
    <rPh sb="0" eb="1">
      <t>ノ</t>
    </rPh>
    <rPh sb="2" eb="4">
      <t>ニッスウ</t>
    </rPh>
    <rPh sb="8" eb="9">
      <t>ジツ</t>
    </rPh>
    <rPh sb="9" eb="11">
      <t>ニッスウ</t>
    </rPh>
    <rPh sb="12" eb="14">
      <t>ニュウリョク</t>
    </rPh>
    <phoneticPr fontId="2"/>
  </si>
  <si>
    <r>
      <t>（内訳）</t>
    </r>
    <r>
      <rPr>
        <sz val="11"/>
        <rFont val="HGｺﾞｼｯｸM"/>
        <family val="3"/>
        <charset val="128"/>
      </rPr>
      <t>　※日付ごとに１行で記載する。（１日に複数受け入れた場合も１行とする。）</t>
    </r>
    <rPh sb="1" eb="3">
      <t>ウチワケ</t>
    </rPh>
    <rPh sb="6" eb="8">
      <t>ヒヅケ</t>
    </rPh>
    <rPh sb="12" eb="13">
      <t>ギョウ</t>
    </rPh>
    <rPh sb="14" eb="16">
      <t>キサイ</t>
    </rPh>
    <rPh sb="21" eb="22">
      <t>ニチ</t>
    </rPh>
    <rPh sb="23" eb="25">
      <t>フクスウ</t>
    </rPh>
    <rPh sb="25" eb="26">
      <t>ウ</t>
    </rPh>
    <rPh sb="27" eb="28">
      <t>イ</t>
    </rPh>
    <rPh sb="30" eb="32">
      <t>バアイ</t>
    </rPh>
    <rPh sb="34" eb="35">
      <t>ギョウ</t>
    </rPh>
    <phoneticPr fontId="2"/>
  </si>
  <si>
    <t>１．特別区・市・西多摩</t>
    <phoneticPr fontId="2"/>
  </si>
  <si>
    <t>２．島しょ地域</t>
    <phoneticPr fontId="2"/>
  </si>
  <si>
    <t>20</t>
    <phoneticPr fontId="2"/>
  </si>
  <si>
    <t>介護職員のメンタルケア対策の強化</t>
    <rPh sb="0" eb="2">
      <t>カイゴ</t>
    </rPh>
    <rPh sb="2" eb="4">
      <t>ショクイン</t>
    </rPh>
    <rPh sb="11" eb="13">
      <t>タイサク</t>
    </rPh>
    <rPh sb="14" eb="16">
      <t>キョウカ</t>
    </rPh>
    <phoneticPr fontId="2"/>
  </si>
  <si>
    <t>【感染症対策の徹底】</t>
    <rPh sb="1" eb="4">
      <t>カンセンショウ</t>
    </rPh>
    <rPh sb="4" eb="6">
      <t>タイサク</t>
    </rPh>
    <rPh sb="7" eb="9">
      <t>テッテイ</t>
    </rPh>
    <phoneticPr fontId="2"/>
  </si>
  <si>
    <t>メンタルケア対策を強化し、実施したことがわかる資料</t>
    <rPh sb="6" eb="8">
      <t>タイサク</t>
    </rPh>
    <rPh sb="9" eb="11">
      <t>キョウカ</t>
    </rPh>
    <rPh sb="13" eb="15">
      <t>ジッシ</t>
    </rPh>
    <rPh sb="23" eb="25">
      <t>シリョウ</t>
    </rPh>
    <phoneticPr fontId="2"/>
  </si>
  <si>
    <t>メンタルケア対策の実施記録</t>
    <rPh sb="6" eb="8">
      <t>タイサク</t>
    </rPh>
    <rPh sb="9" eb="11">
      <t>ジッシ</t>
    </rPh>
    <rPh sb="11" eb="13">
      <t>キロク</t>
    </rPh>
    <phoneticPr fontId="2"/>
  </si>
  <si>
    <t>【介護職員のメンタルケア対策の強化】</t>
    <rPh sb="1" eb="5">
      <t>カイゴショクイン</t>
    </rPh>
    <rPh sb="12" eb="14">
      <t>タイサク</t>
    </rPh>
    <rPh sb="15" eb="17">
      <t>キョウカ</t>
    </rPh>
    <phoneticPr fontId="2"/>
  </si>
  <si>
    <t>概要</t>
    <rPh sb="0" eb="2">
      <t>ガイヨウ</t>
    </rPh>
    <phoneticPr fontId="2"/>
  </si>
  <si>
    <t>メンタルケア対策</t>
    <rPh sb="6" eb="8">
      <t>タイサク</t>
    </rPh>
    <phoneticPr fontId="2"/>
  </si>
  <si>
    <t>１．介護職員のメンタルケア対策の強化について</t>
    <rPh sb="2" eb="4">
      <t>カイゴシ</t>
    </rPh>
    <rPh sb="4" eb="18">
      <t>ョクインノメンタルケアタイサクノキョウカ</t>
    </rPh>
    <phoneticPr fontId="2"/>
  </si>
  <si>
    <t>研修名又は内容（※）</t>
    <rPh sb="0" eb="2">
      <t>ケンシュウ</t>
    </rPh>
    <rPh sb="2" eb="3">
      <t>メイ</t>
    </rPh>
    <rPh sb="3" eb="4">
      <t>マタ</t>
    </rPh>
    <rPh sb="5" eb="7">
      <t>ナイヨウ</t>
    </rPh>
    <phoneticPr fontId="2"/>
  </si>
  <si>
    <t>島しょ地域外</t>
    <rPh sb="0" eb="1">
      <t>トウ</t>
    </rPh>
    <rPh sb="3" eb="5">
      <t>チイキ</t>
    </rPh>
    <rPh sb="5" eb="6">
      <t>ガイ</t>
    </rPh>
    <phoneticPr fontId="2"/>
  </si>
  <si>
    <r>
      <t xml:space="preserve">常勤換算数
</t>
    </r>
    <r>
      <rPr>
        <sz val="8"/>
        <rFont val="HGｺﾞｼｯｸM"/>
        <family val="3"/>
        <charset val="128"/>
      </rPr>
      <t>（プルダウンメニューから選択）</t>
    </r>
    <rPh sb="0" eb="2">
      <t>ジョウキン</t>
    </rPh>
    <rPh sb="2" eb="4">
      <t>カンサン</t>
    </rPh>
    <rPh sb="4" eb="5">
      <t>スウ</t>
    </rPh>
    <rPh sb="18" eb="20">
      <t>センタク</t>
    </rPh>
    <phoneticPr fontId="2"/>
  </si>
  <si>
    <t>常勤換算数
（手入力）</t>
    <rPh sb="0" eb="2">
      <t>ジョウキン</t>
    </rPh>
    <rPh sb="2" eb="4">
      <t>カンサン</t>
    </rPh>
    <rPh sb="4" eb="5">
      <t>スウ</t>
    </rPh>
    <rPh sb="7" eb="8">
      <t>テ</t>
    </rPh>
    <rPh sb="8" eb="10">
      <t>ニュウリョク</t>
    </rPh>
    <phoneticPr fontId="2"/>
  </si>
  <si>
    <t>年度途中で就職・離職した職員は含まない。</t>
    <rPh sb="0" eb="2">
      <t>ネンド</t>
    </rPh>
    <rPh sb="2" eb="4">
      <t>トチュウ</t>
    </rPh>
    <rPh sb="5" eb="7">
      <t>シュウショク</t>
    </rPh>
    <rPh sb="8" eb="10">
      <t>リショク</t>
    </rPh>
    <rPh sb="12" eb="14">
      <t>ショクイン</t>
    </rPh>
    <rPh sb="15" eb="16">
      <t>フク</t>
    </rPh>
    <phoneticPr fontId="2"/>
  </si>
  <si>
    <t>（２）福祉避難所を運営するための訓練（日時、主な参加者及び人数、内容等）</t>
    <rPh sb="3" eb="5">
      <t>フクシ</t>
    </rPh>
    <rPh sb="5" eb="8">
      <t>ヒナンジョ</t>
    </rPh>
    <rPh sb="9" eb="11">
      <t>ウンエイ</t>
    </rPh>
    <rPh sb="16" eb="18">
      <t>クンレン</t>
    </rPh>
    <rPh sb="19" eb="21">
      <t>ニチジ</t>
    </rPh>
    <rPh sb="22" eb="23">
      <t>オモ</t>
    </rPh>
    <rPh sb="24" eb="27">
      <t>サンカシャ</t>
    </rPh>
    <rPh sb="27" eb="28">
      <t>オヨ</t>
    </rPh>
    <rPh sb="29" eb="31">
      <t>ニンズウ</t>
    </rPh>
    <rPh sb="32" eb="34">
      <t>ナイヨウ</t>
    </rPh>
    <rPh sb="34" eb="35">
      <t>トウ</t>
    </rPh>
    <phoneticPr fontId="2"/>
  </si>
  <si>
    <t xml:space="preserve">〇日時
〇主な参加者及び人数
〇内容
</t>
    <rPh sb="1" eb="3">
      <t>ニチジ</t>
    </rPh>
    <rPh sb="7" eb="8">
      <t>オモ</t>
    </rPh>
    <rPh sb="9" eb="12">
      <t>サンカシャ</t>
    </rPh>
    <rPh sb="12" eb="13">
      <t>オヨ</t>
    </rPh>
    <rPh sb="14" eb="15">
      <t>ニン</t>
    </rPh>
    <rPh sb="15" eb="16">
      <t>スウ</t>
    </rPh>
    <rPh sb="20" eb="22">
      <t>ナイヨウ</t>
    </rPh>
    <phoneticPr fontId="2"/>
  </si>
  <si>
    <t xml:space="preserve">〇日時
〇主な参加者及び人数
〇内容
</t>
    <phoneticPr fontId="2"/>
  </si>
  <si>
    <t>主催して実施/他機関が開催し、参加</t>
    <rPh sb="0" eb="2">
      <t>シュサイ</t>
    </rPh>
    <rPh sb="4" eb="6">
      <t>ジッシ</t>
    </rPh>
    <phoneticPr fontId="2"/>
  </si>
  <si>
    <t>実施していない</t>
    <phoneticPr fontId="2"/>
  </si>
  <si>
    <t>「社会福祉法人等による生計困難者に対する介護保険サービスに係る利用者負担額軽減制度事業実施要綱」（平成１２年５月１日付老発第４７４号の別添３）に基づき、利用者負担額の軽減を実施している。</t>
    <phoneticPr fontId="2"/>
  </si>
  <si>
    <t>適</t>
    <rPh sb="0" eb="1">
      <t>テキ</t>
    </rPh>
    <phoneticPr fontId="2"/>
  </si>
  <si>
    <t>実施している</t>
    <rPh sb="0" eb="2">
      <t>ジッシ</t>
    </rPh>
    <phoneticPr fontId="2"/>
  </si>
  <si>
    <t>実施していない</t>
    <rPh sb="0" eb="2">
      <t>ジッシ</t>
    </rPh>
    <phoneticPr fontId="2"/>
  </si>
  <si>
    <t>評価加算様式２－２</t>
    <rPh sb="0" eb="2">
      <t>ヒョウカ</t>
    </rPh>
    <rPh sb="2" eb="4">
      <t>カサン</t>
    </rPh>
    <rPh sb="4" eb="6">
      <t>ヨウシキ</t>
    </rPh>
    <phoneticPr fontId="2"/>
  </si>
  <si>
    <t>１．ボランティアの実施について（38日以上実施した場合は、37日分を記載してください。）</t>
    <rPh sb="9" eb="11">
      <t>ジッシ</t>
    </rPh>
    <rPh sb="18" eb="19">
      <t>ニチ</t>
    </rPh>
    <rPh sb="31" eb="32">
      <t>ニチ</t>
    </rPh>
    <phoneticPr fontId="2"/>
  </si>
  <si>
    <t>【自治会等との防災訓練の実施】</t>
    <rPh sb="1" eb="4">
      <t>ジチカイ</t>
    </rPh>
    <rPh sb="4" eb="5">
      <t>トウ</t>
    </rPh>
    <rPh sb="7" eb="11">
      <t>ボウサイクンレン</t>
    </rPh>
    <rPh sb="12" eb="14">
      <t>ジッシ</t>
    </rPh>
    <phoneticPr fontId="2"/>
  </si>
  <si>
    <t>※添付する挙証資料なし</t>
    <phoneticPr fontId="2"/>
  </si>
  <si>
    <t>備蓄している/訓練を実施している</t>
    <rPh sb="0" eb="2">
      <t>ビチク</t>
    </rPh>
    <phoneticPr fontId="2"/>
  </si>
  <si>
    <t>どちらも実施していない</t>
    <phoneticPr fontId="2"/>
  </si>
  <si>
    <t>受けている</t>
    <rPh sb="0" eb="1">
      <t>ウ</t>
    </rPh>
    <phoneticPr fontId="2"/>
  </si>
  <si>
    <t>受けていない</t>
    <rPh sb="0" eb="1">
      <t>ウ</t>
    </rPh>
    <phoneticPr fontId="2"/>
  </si>
  <si>
    <t>整えていない</t>
    <rPh sb="0" eb="1">
      <t>トトノ</t>
    </rPh>
    <phoneticPr fontId="2"/>
  </si>
  <si>
    <t>整えている</t>
    <rPh sb="0" eb="1">
      <t>トトノ</t>
    </rPh>
    <phoneticPr fontId="2"/>
  </si>
  <si>
    <t>締結している</t>
    <rPh sb="0" eb="2">
      <t>テイケツ</t>
    </rPh>
    <phoneticPr fontId="2"/>
  </si>
  <si>
    <t>締結していない</t>
    <rPh sb="0" eb="2">
      <t>テイケツ</t>
    </rPh>
    <phoneticPr fontId="2"/>
  </si>
  <si>
    <t>行っている</t>
    <rPh sb="0" eb="1">
      <t>オコナ</t>
    </rPh>
    <phoneticPr fontId="2"/>
  </si>
  <si>
    <t>行っていない</t>
    <rPh sb="0" eb="1">
      <t>オコナ</t>
    </rPh>
    <phoneticPr fontId="2"/>
  </si>
  <si>
    <t>強化している</t>
    <rPh sb="0" eb="2">
      <t>キョウカ</t>
    </rPh>
    <phoneticPr fontId="2"/>
  </si>
  <si>
    <t>強化していない</t>
    <rPh sb="0" eb="2">
      <t>キョウカ</t>
    </rPh>
    <phoneticPr fontId="2"/>
  </si>
  <si>
    <t>他の法人が運営する福祉施設や介護保険事業所と連携した研修や人材交流を企画して実施した回数（予定を含む）。
※ただし、他の研修機関が企画して実施する研修等への参加を除く。</t>
    <rPh sb="0" eb="1">
      <t>タ</t>
    </rPh>
    <rPh sb="2" eb="4">
      <t>ホウジン</t>
    </rPh>
    <rPh sb="5" eb="7">
      <t>ウンエイ</t>
    </rPh>
    <rPh sb="9" eb="11">
      <t>フクシ</t>
    </rPh>
    <rPh sb="11" eb="13">
      <t>シセツ</t>
    </rPh>
    <rPh sb="14" eb="16">
      <t>カイゴ</t>
    </rPh>
    <rPh sb="16" eb="18">
      <t>ホケン</t>
    </rPh>
    <rPh sb="18" eb="21">
      <t>ジギョウショ</t>
    </rPh>
    <rPh sb="22" eb="24">
      <t>レンケイ</t>
    </rPh>
    <rPh sb="26" eb="28">
      <t>ケンシュウ</t>
    </rPh>
    <rPh sb="29" eb="33">
      <t>ジンザイコウリュウ</t>
    </rPh>
    <rPh sb="34" eb="36">
      <t>キカク</t>
    </rPh>
    <rPh sb="38" eb="40">
      <t>ジッシ</t>
    </rPh>
    <rPh sb="42" eb="44">
      <t>カイスウ</t>
    </rPh>
    <rPh sb="45" eb="47">
      <t>ヨテイ</t>
    </rPh>
    <rPh sb="48" eb="49">
      <t>フク</t>
    </rPh>
    <rPh sb="59" eb="60">
      <t>タ</t>
    </rPh>
    <rPh sb="61" eb="63">
      <t>ケンシュウ</t>
    </rPh>
    <rPh sb="63" eb="65">
      <t>キカン</t>
    </rPh>
    <rPh sb="66" eb="68">
      <t>キカク</t>
    </rPh>
    <rPh sb="70" eb="72">
      <t>ジッシ</t>
    </rPh>
    <rPh sb="74" eb="76">
      <t>ケンシュウ</t>
    </rPh>
    <rPh sb="76" eb="77">
      <t>トウ</t>
    </rPh>
    <rPh sb="79" eb="81">
      <t>サンカ</t>
    </rPh>
    <rPh sb="82" eb="83">
      <t>ノゾ</t>
    </rPh>
    <phoneticPr fontId="2"/>
  </si>
  <si>
    <t>職場体験等による小学校・中学校・高校の
児童・生徒の受入れ実績（予定を含む）</t>
    <rPh sb="0" eb="2">
      <t>ショクバ</t>
    </rPh>
    <rPh sb="2" eb="4">
      <t>タイケン</t>
    </rPh>
    <rPh sb="4" eb="5">
      <t>トウ</t>
    </rPh>
    <rPh sb="8" eb="11">
      <t>ショウガッコウ</t>
    </rPh>
    <rPh sb="12" eb="15">
      <t>チュウガッコウ</t>
    </rPh>
    <rPh sb="16" eb="18">
      <t>コウコウ</t>
    </rPh>
    <rPh sb="20" eb="22">
      <t>ジドウ</t>
    </rPh>
    <rPh sb="23" eb="25">
      <t>セイト</t>
    </rPh>
    <rPh sb="26" eb="28">
      <t>ウケイ</t>
    </rPh>
    <rPh sb="29" eb="31">
      <t>ジッセキ</t>
    </rPh>
    <rPh sb="32" eb="34">
      <t>ヨテイ</t>
    </rPh>
    <rPh sb="35" eb="36">
      <t>フク</t>
    </rPh>
    <phoneticPr fontId="2"/>
  </si>
  <si>
    <t>施設の職員が主体となり、近隣の高齢者に対する配食サービスを実施する回数（予定を含む）　
※ただし、他の事業や制度に補助されている場合や併設している地域包括支援センターが主催している場合を除く。</t>
    <rPh sb="0" eb="2">
      <t>シセツ</t>
    </rPh>
    <rPh sb="3" eb="5">
      <t>ショクイン</t>
    </rPh>
    <rPh sb="6" eb="8">
      <t>シュタイ</t>
    </rPh>
    <rPh sb="12" eb="14">
      <t>キンリン</t>
    </rPh>
    <rPh sb="15" eb="18">
      <t>コウレイシャ</t>
    </rPh>
    <rPh sb="19" eb="20">
      <t>タイ</t>
    </rPh>
    <rPh sb="22" eb="24">
      <t>ハイショク</t>
    </rPh>
    <rPh sb="29" eb="31">
      <t>ジッシ</t>
    </rPh>
    <rPh sb="33" eb="35">
      <t>カイスウ</t>
    </rPh>
    <rPh sb="36" eb="38">
      <t>ヨテイ</t>
    </rPh>
    <rPh sb="39" eb="40">
      <t>フク</t>
    </rPh>
    <phoneticPr fontId="2"/>
  </si>
  <si>
    <t>施設の職員が主体となり、介護予防教室・地域サロン・家族介護教室・認知症カフェ・子供食堂・会食サービス等を主催する回数（予定を含む）
※ただし、他の事業や制度に補助されている場合や併設している地域包括支援センターが主催している場合を除く。</t>
    <rPh sb="56" eb="58">
      <t>カイスウ</t>
    </rPh>
    <rPh sb="59" eb="61">
      <t>ヨテイ</t>
    </rPh>
    <rPh sb="62" eb="63">
      <t>フク</t>
    </rPh>
    <rPh sb="90" eb="92">
      <t>ヘイセツ</t>
    </rPh>
    <rPh sb="96" eb="98">
      <t>チイキ</t>
    </rPh>
    <rPh sb="98" eb="100">
      <t>ホウカツ</t>
    </rPh>
    <rPh sb="100" eb="102">
      <t>シエン</t>
    </rPh>
    <rPh sb="107" eb="109">
      <t>シュサイ</t>
    </rPh>
    <rPh sb="113" eb="115">
      <t>バアイ</t>
    </rPh>
    <phoneticPr fontId="2"/>
  </si>
  <si>
    <t>職員定着率の向上①</t>
    <rPh sb="0" eb="2">
      <t>ショクイン</t>
    </rPh>
    <rPh sb="2" eb="5">
      <t>テイチャクリツ</t>
    </rPh>
    <rPh sb="6" eb="8">
      <t>コウジョウ</t>
    </rPh>
    <phoneticPr fontId="2"/>
  </si>
  <si>
    <t>職員定着率の向上②</t>
    <rPh sb="0" eb="2">
      <t>ショクイン</t>
    </rPh>
    <rPh sb="2" eb="5">
      <t>テイチャクリツ</t>
    </rPh>
    <rPh sb="6" eb="8">
      <t>コウジョウ</t>
    </rPh>
    <phoneticPr fontId="2"/>
  </si>
  <si>
    <t>4</t>
  </si>
  <si>
    <t>5</t>
  </si>
  <si>
    <t>6</t>
  </si>
  <si>
    <t>7</t>
  </si>
  <si>
    <t>8</t>
  </si>
  <si>
    <t>9</t>
  </si>
  <si>
    <t>10</t>
  </si>
  <si>
    <t>11</t>
  </si>
  <si>
    <t>12</t>
  </si>
  <si>
    <t>他の社会福祉法人等との連携による人材育成</t>
    <rPh sb="0" eb="1">
      <t>ホカ</t>
    </rPh>
    <rPh sb="2" eb="4">
      <t>シャカイ</t>
    </rPh>
    <rPh sb="4" eb="6">
      <t>フクシ</t>
    </rPh>
    <rPh sb="6" eb="8">
      <t>ホウジン</t>
    </rPh>
    <rPh sb="8" eb="9">
      <t>トウ</t>
    </rPh>
    <rPh sb="11" eb="13">
      <t>レンケイ</t>
    </rPh>
    <rPh sb="16" eb="18">
      <t>ジンザイ</t>
    </rPh>
    <rPh sb="18" eb="20">
      <t>イクセイ</t>
    </rPh>
    <phoneticPr fontId="2"/>
  </si>
  <si>
    <t>16</t>
  </si>
  <si>
    <t>17</t>
  </si>
  <si>
    <t>介護・看護職員の増配置（２：１）</t>
    <phoneticPr fontId="2"/>
  </si>
  <si>
    <r>
      <rPr>
        <u/>
        <sz val="11"/>
        <color indexed="10"/>
        <rFont val="HGｺﾞｼｯｸM"/>
        <family val="3"/>
        <charset val="128"/>
      </rPr>
      <t>小数点第２位以下は、計算の都度、切り捨てる。</t>
    </r>
    <r>
      <rPr>
        <sz val="11"/>
        <rFont val="HGｺﾞｼｯｸM"/>
        <family val="3"/>
        <charset val="128"/>
      </rPr>
      <t>ただし、令和４年度の平均入</t>
    </r>
    <rPh sb="26" eb="28">
      <t>レイワ</t>
    </rPh>
    <rPh sb="29" eb="31">
      <t>ネンド</t>
    </rPh>
    <rPh sb="30" eb="31">
      <t>ド</t>
    </rPh>
    <rPh sb="31" eb="33">
      <t>ヘイネンド</t>
    </rPh>
    <rPh sb="32" eb="34">
      <t>ヘイキン</t>
    </rPh>
    <rPh sb="34" eb="35">
      <t>ニュウ</t>
    </rPh>
    <phoneticPr fontId="2"/>
  </si>
  <si>
    <r>
      <t>※添付する挙証資料（令和５年度</t>
    </r>
    <r>
      <rPr>
        <u/>
        <sz val="11"/>
        <color indexed="10"/>
        <rFont val="HGP創英角ﾎﾟｯﾌﾟ体"/>
        <family val="3"/>
        <charset val="128"/>
      </rPr>
      <t>実績報告時</t>
    </r>
    <r>
      <rPr>
        <sz val="11"/>
        <color indexed="10"/>
        <rFont val="HGP創英角ﾎﾟｯﾌﾟ体"/>
        <family val="3"/>
        <charset val="128"/>
      </rPr>
      <t>）</t>
    </r>
    <rPh sb="15" eb="17">
      <t>ジッセキ</t>
    </rPh>
    <rPh sb="17" eb="19">
      <t>ホウコク</t>
    </rPh>
    <phoneticPr fontId="2"/>
  </si>
  <si>
    <t>評価加算様式２－６別添１</t>
    <rPh sb="0" eb="2">
      <t>ヒョウカ</t>
    </rPh>
    <rPh sb="2" eb="4">
      <t>カサン</t>
    </rPh>
    <rPh sb="4" eb="6">
      <t>ヨウシキ</t>
    </rPh>
    <rPh sb="9" eb="11">
      <t>ベッテン</t>
    </rPh>
    <phoneticPr fontId="2"/>
  </si>
  <si>
    <t>評価加算様式２</t>
    <rPh sb="0" eb="2">
      <t>ヒョウカ</t>
    </rPh>
    <rPh sb="2" eb="4">
      <t>カサン</t>
    </rPh>
    <rPh sb="4" eb="6">
      <t>ヨウシキ</t>
    </rPh>
    <phoneticPr fontId="2"/>
  </si>
  <si>
    <t>努力・実績加算協議</t>
    <rPh sb="0" eb="2">
      <t>ドリョク</t>
    </rPh>
    <rPh sb="3" eb="5">
      <t>ジッセキ</t>
    </rPh>
    <rPh sb="5" eb="7">
      <t>カサン</t>
    </rPh>
    <rPh sb="7" eb="9">
      <t>キョウギ</t>
    </rPh>
    <phoneticPr fontId="2"/>
  </si>
  <si>
    <t>評価加算様式２－２別添１</t>
    <phoneticPr fontId="2"/>
  </si>
  <si>
    <t>評価加算様式２－６</t>
    <rPh sb="0" eb="2">
      <t>ヒョウカ</t>
    </rPh>
    <rPh sb="2" eb="4">
      <t>カサン</t>
    </rPh>
    <rPh sb="4" eb="6">
      <t>ヨウシキ</t>
    </rPh>
    <phoneticPr fontId="2"/>
  </si>
  <si>
    <t>・評価加算様式２－６別添１</t>
    <phoneticPr fontId="2"/>
  </si>
  <si>
    <t>【職員定着率の向上①】</t>
    <rPh sb="1" eb="3">
      <t>ショクイン</t>
    </rPh>
    <rPh sb="3" eb="5">
      <t>テイチャク</t>
    </rPh>
    <rPh sb="5" eb="6">
      <t>リツ</t>
    </rPh>
    <rPh sb="7" eb="9">
      <t>コウジョウ</t>
    </rPh>
    <phoneticPr fontId="2"/>
  </si>
  <si>
    <t>【職員定着率の向上②】</t>
    <rPh sb="1" eb="3">
      <t>ショクイン</t>
    </rPh>
    <rPh sb="3" eb="6">
      <t>テイチャクリツ</t>
    </rPh>
    <rPh sb="7" eb="9">
      <t>コウジョウ</t>
    </rPh>
    <phoneticPr fontId="2"/>
  </si>
  <si>
    <t>実施した/実施予定</t>
    <rPh sb="0" eb="2">
      <t>ジッシ</t>
    </rPh>
    <rPh sb="5" eb="7">
      <t>ジッシ</t>
    </rPh>
    <rPh sb="7" eb="9">
      <t>ヨテイ</t>
    </rPh>
    <phoneticPr fontId="2"/>
  </si>
  <si>
    <t>チューター制度を導入した上で、新規採用職員向けの教育プログラム（施設内研修）を構築している。</t>
    <rPh sb="5" eb="7">
      <t>セイド</t>
    </rPh>
    <rPh sb="8" eb="10">
      <t>ドウニュウ</t>
    </rPh>
    <rPh sb="12" eb="13">
      <t>ウエ</t>
    </rPh>
    <rPh sb="15" eb="17">
      <t>シンキ</t>
    </rPh>
    <rPh sb="17" eb="19">
      <t>サイヨウ</t>
    </rPh>
    <rPh sb="19" eb="21">
      <t>ショクイン</t>
    </rPh>
    <rPh sb="21" eb="22">
      <t>ム</t>
    </rPh>
    <rPh sb="24" eb="26">
      <t>キョウイク</t>
    </rPh>
    <rPh sb="32" eb="34">
      <t>シセツ</t>
    </rPh>
    <rPh sb="34" eb="35">
      <t>ナイ</t>
    </rPh>
    <rPh sb="35" eb="37">
      <t>ケンシュウ</t>
    </rPh>
    <rPh sb="39" eb="41">
      <t>コウチク</t>
    </rPh>
    <phoneticPr fontId="2"/>
  </si>
  <si>
    <t>構築している</t>
    <rPh sb="0" eb="2">
      <t>コウチク</t>
    </rPh>
    <phoneticPr fontId="2"/>
  </si>
  <si>
    <t>構築していない</t>
    <rPh sb="0" eb="2">
      <t>コウチク</t>
    </rPh>
    <phoneticPr fontId="2"/>
  </si>
  <si>
    <t>チューター制度を導入した新規採用職員向けの教育プログラムの構築及び実施</t>
    <rPh sb="5" eb="7">
      <t>セイド</t>
    </rPh>
    <rPh sb="8" eb="10">
      <t>ドウニュウ</t>
    </rPh>
    <phoneticPr fontId="2"/>
  </si>
  <si>
    <t>新規の職員採用がなく実施していない</t>
    <phoneticPr fontId="2"/>
  </si>
  <si>
    <t>チューター氏名</t>
    <rPh sb="5" eb="7">
      <t>シメイ</t>
    </rPh>
    <phoneticPr fontId="2"/>
  </si>
  <si>
    <t>担当した新規採用職員氏名</t>
    <rPh sb="0" eb="2">
      <t>タントウ</t>
    </rPh>
    <rPh sb="4" eb="6">
      <t>シンキ</t>
    </rPh>
    <rPh sb="6" eb="8">
      <t>サイヨウ</t>
    </rPh>
    <rPh sb="8" eb="10">
      <t>ショクイン</t>
    </rPh>
    <rPh sb="10" eb="12">
      <t>シメイ</t>
    </rPh>
    <phoneticPr fontId="2"/>
  </si>
  <si>
    <t>採用年月日</t>
    <rPh sb="0" eb="2">
      <t>サイヨウ</t>
    </rPh>
    <rPh sb="2" eb="5">
      <t>ネンガッピ</t>
    </rPh>
    <phoneticPr fontId="2"/>
  </si>
  <si>
    <t>備考</t>
    <rPh sb="0" eb="2">
      <t>ビコウ</t>
    </rPh>
    <phoneticPr fontId="2"/>
  </si>
  <si>
    <t>２．新規採用職員向けの教育プログラム（施設内研修）の概要</t>
    <rPh sb="2" eb="4">
      <t>シンキ</t>
    </rPh>
    <rPh sb="4" eb="6">
      <t>サイヨウ</t>
    </rPh>
    <rPh sb="6" eb="8">
      <t>ショクイン</t>
    </rPh>
    <rPh sb="8" eb="9">
      <t>ム</t>
    </rPh>
    <rPh sb="11" eb="13">
      <t>キョウイク</t>
    </rPh>
    <rPh sb="19" eb="21">
      <t>シセツ</t>
    </rPh>
    <rPh sb="21" eb="22">
      <t>ナイ</t>
    </rPh>
    <rPh sb="22" eb="24">
      <t>ケンシュウ</t>
    </rPh>
    <rPh sb="26" eb="28">
      <t>ガイヨウ</t>
    </rPh>
    <phoneticPr fontId="2"/>
  </si>
  <si>
    <t>１．チューターの配置状況</t>
    <rPh sb="8" eb="10">
      <t>ハイチ</t>
    </rPh>
    <rPh sb="10" eb="12">
      <t>ジョウキョウ</t>
    </rPh>
    <phoneticPr fontId="2"/>
  </si>
  <si>
    <t>３．実施した又は実施予定の研修の概要（日時、参加者及び人数、カリキュラム等）</t>
    <rPh sb="2" eb="4">
      <t>ジッシ</t>
    </rPh>
    <rPh sb="6" eb="7">
      <t>マタ</t>
    </rPh>
    <rPh sb="8" eb="10">
      <t>ジッシ</t>
    </rPh>
    <rPh sb="10" eb="12">
      <t>ヨテイ</t>
    </rPh>
    <rPh sb="13" eb="15">
      <t>ケンシュウ</t>
    </rPh>
    <rPh sb="16" eb="18">
      <t>ガイヨウ</t>
    </rPh>
    <rPh sb="19" eb="21">
      <t>ニチジ</t>
    </rPh>
    <rPh sb="22" eb="25">
      <t>サンカシャ</t>
    </rPh>
    <rPh sb="25" eb="26">
      <t>オヨ</t>
    </rPh>
    <rPh sb="27" eb="29">
      <t>ニンズウ</t>
    </rPh>
    <rPh sb="36" eb="37">
      <t>トウ</t>
    </rPh>
    <phoneticPr fontId="2"/>
  </si>
  <si>
    <t xml:space="preserve">〇日時
〇参加者
〇カリキュラム等
</t>
    <rPh sb="20" eb="21">
      <t>トウ</t>
    </rPh>
    <phoneticPr fontId="2"/>
  </si>
  <si>
    <t>新規採用職員向けの教育プログラム及び研修実施記録等（チューター職員及び施設長との意見交換の記録を含む）</t>
    <rPh sb="0" eb="2">
      <t>シンキ</t>
    </rPh>
    <rPh sb="2" eb="4">
      <t>サイヨウ</t>
    </rPh>
    <rPh sb="4" eb="6">
      <t>ショクイン</t>
    </rPh>
    <rPh sb="6" eb="7">
      <t>ム</t>
    </rPh>
    <rPh sb="9" eb="11">
      <t>キョウイク</t>
    </rPh>
    <rPh sb="16" eb="17">
      <t>オヨ</t>
    </rPh>
    <rPh sb="18" eb="20">
      <t>ケンシュウ</t>
    </rPh>
    <rPh sb="20" eb="22">
      <t>ジッシ</t>
    </rPh>
    <rPh sb="22" eb="24">
      <t>キロク</t>
    </rPh>
    <rPh sb="24" eb="25">
      <t>トウ</t>
    </rPh>
    <rPh sb="31" eb="33">
      <t>ショクイン</t>
    </rPh>
    <rPh sb="33" eb="34">
      <t>オヨ</t>
    </rPh>
    <rPh sb="42" eb="44">
      <t>コウカン</t>
    </rPh>
    <rPh sb="45" eb="47">
      <t>キロク</t>
    </rPh>
    <rPh sb="48" eb="49">
      <t>フク</t>
    </rPh>
    <phoneticPr fontId="2"/>
  </si>
  <si>
    <t>１　チューター制度を導入した新規採用職員向けの教育プログラムの構築及び実施状況</t>
    <rPh sb="33" eb="34">
      <t>オヨ</t>
    </rPh>
    <rPh sb="35" eb="37">
      <t>ジッシ</t>
    </rPh>
    <rPh sb="37" eb="39">
      <t>ジョウキョウ</t>
    </rPh>
    <phoneticPr fontId="2"/>
  </si>
  <si>
    <t>評価加算様式２－５</t>
    <rPh sb="0" eb="2">
      <t>ヒョウカ</t>
    </rPh>
    <rPh sb="2" eb="4">
      <t>カサン</t>
    </rPh>
    <rPh sb="4" eb="6">
      <t>ヨウシキ</t>
    </rPh>
    <phoneticPr fontId="2"/>
  </si>
  <si>
    <t>・評価加算様式２－５別添１</t>
    <rPh sb="1" eb="3">
      <t>ヒョウカ</t>
    </rPh>
    <rPh sb="3" eb="5">
      <t>カサン</t>
    </rPh>
    <rPh sb="5" eb="7">
      <t>ヨウシキ</t>
    </rPh>
    <rPh sb="10" eb="12">
      <t>ベッテン</t>
    </rPh>
    <phoneticPr fontId="2"/>
  </si>
  <si>
    <t>評価加算様式２－５別添１</t>
    <rPh sb="0" eb="2">
      <t>ヒョウカ</t>
    </rPh>
    <rPh sb="2" eb="4">
      <t>カサン</t>
    </rPh>
    <rPh sb="4" eb="6">
      <t>ヨウシキ</t>
    </rPh>
    <rPh sb="9" eb="11">
      <t>ベッテン</t>
    </rPh>
    <phoneticPr fontId="2"/>
  </si>
  <si>
    <t>令和５年４月１日～令和６年３月３１日までの受入日数</t>
    <rPh sb="0" eb="2">
      <t>レイワ</t>
    </rPh>
    <rPh sb="3" eb="4">
      <t>ネン</t>
    </rPh>
    <rPh sb="5" eb="6">
      <t>ガツ</t>
    </rPh>
    <rPh sb="7" eb="8">
      <t>ニチ</t>
    </rPh>
    <rPh sb="9" eb="11">
      <t>レイワ</t>
    </rPh>
    <rPh sb="12" eb="13">
      <t>ネン</t>
    </rPh>
    <rPh sb="14" eb="15">
      <t>ガツ</t>
    </rPh>
    <rPh sb="17" eb="18">
      <t>ニチ</t>
    </rPh>
    <rPh sb="21" eb="23">
      <t>ウケイレ</t>
    </rPh>
    <rPh sb="23" eb="25">
      <t>ニッスウ</t>
    </rPh>
    <phoneticPr fontId="2"/>
  </si>
  <si>
    <t>採用日
（令和５年４月１日以前）</t>
    <rPh sb="0" eb="2">
      <t>サイヨウ</t>
    </rPh>
    <rPh sb="2" eb="3">
      <t>ヒ</t>
    </rPh>
    <rPh sb="5" eb="7">
      <t>レイワ</t>
    </rPh>
    <rPh sb="8" eb="9">
      <t>ネン</t>
    </rPh>
    <rPh sb="9" eb="10">
      <t>ヘイネン</t>
    </rPh>
    <rPh sb="10" eb="11">
      <t>ガツ</t>
    </rPh>
    <rPh sb="12" eb="13">
      <t>ニチ</t>
    </rPh>
    <rPh sb="13" eb="15">
      <t>イゼン</t>
    </rPh>
    <phoneticPr fontId="2"/>
  </si>
  <si>
    <t>評価加算様式２－９</t>
    <rPh sb="0" eb="2">
      <t>ヒョウカ</t>
    </rPh>
    <rPh sb="2" eb="4">
      <t>カサン</t>
    </rPh>
    <rPh sb="4" eb="6">
      <t>ヨウシキ</t>
    </rPh>
    <phoneticPr fontId="2"/>
  </si>
  <si>
    <t>評価加算様式２－１０</t>
    <rPh sb="0" eb="2">
      <t>ヒョウカ</t>
    </rPh>
    <rPh sb="2" eb="4">
      <t>カサン</t>
    </rPh>
    <rPh sb="4" eb="6">
      <t>ヨウシキ</t>
    </rPh>
    <phoneticPr fontId="2"/>
  </si>
  <si>
    <t>評価加算様式２－１２</t>
    <rPh sb="0" eb="2">
      <t>ヒョウカ</t>
    </rPh>
    <rPh sb="2" eb="4">
      <t>カサン</t>
    </rPh>
    <rPh sb="4" eb="6">
      <t>ヨウシキ</t>
    </rPh>
    <phoneticPr fontId="2"/>
  </si>
  <si>
    <t>・評価加算様式２－１２別添１</t>
    <rPh sb="1" eb="3">
      <t>ヒョウカ</t>
    </rPh>
    <rPh sb="3" eb="5">
      <t>カサン</t>
    </rPh>
    <rPh sb="5" eb="7">
      <t>ヨウシキ</t>
    </rPh>
    <rPh sb="11" eb="13">
      <t>ベッテン</t>
    </rPh>
    <phoneticPr fontId="2"/>
  </si>
  <si>
    <t>島しょ地域外における資格取得及び技術向上のための研修に年延べ7日以上参加している（予定を含む）。</t>
    <rPh sb="0" eb="1">
      <t>トウ</t>
    </rPh>
    <rPh sb="3" eb="5">
      <t>チイキ</t>
    </rPh>
    <rPh sb="5" eb="6">
      <t>ガイ</t>
    </rPh>
    <rPh sb="10" eb="12">
      <t>シカク</t>
    </rPh>
    <rPh sb="12" eb="14">
      <t>シュトク</t>
    </rPh>
    <rPh sb="14" eb="15">
      <t>オヨ</t>
    </rPh>
    <rPh sb="16" eb="18">
      <t>ギジュツ</t>
    </rPh>
    <rPh sb="18" eb="20">
      <t>コウジョウ</t>
    </rPh>
    <rPh sb="24" eb="26">
      <t>ケンシュウ</t>
    </rPh>
    <rPh sb="27" eb="28">
      <t>ネン</t>
    </rPh>
    <rPh sb="28" eb="29">
      <t>ノ</t>
    </rPh>
    <rPh sb="31" eb="32">
      <t>ニチ</t>
    </rPh>
    <rPh sb="32" eb="34">
      <t>イジョウ</t>
    </rPh>
    <rPh sb="34" eb="36">
      <t>サンカ</t>
    </rPh>
    <phoneticPr fontId="2"/>
  </si>
  <si>
    <t>評価加算様式２－１３</t>
    <rPh sb="0" eb="2">
      <t>ヒョウカ</t>
    </rPh>
    <rPh sb="2" eb="4">
      <t>カサン</t>
    </rPh>
    <rPh sb="4" eb="6">
      <t>ヨウシキ</t>
    </rPh>
    <phoneticPr fontId="2"/>
  </si>
  <si>
    <t>評価加算様式２－１４</t>
    <rPh sb="0" eb="2">
      <t>ヒョウカ</t>
    </rPh>
    <rPh sb="2" eb="4">
      <t>カサン</t>
    </rPh>
    <rPh sb="4" eb="6">
      <t>ヨウシキ</t>
    </rPh>
    <phoneticPr fontId="2"/>
  </si>
  <si>
    <t>評価加算様式２－１５</t>
    <rPh sb="0" eb="2">
      <t>ヒョウカ</t>
    </rPh>
    <rPh sb="2" eb="4">
      <t>カサン</t>
    </rPh>
    <rPh sb="4" eb="6">
      <t>ヨウシキ</t>
    </rPh>
    <phoneticPr fontId="2"/>
  </si>
  <si>
    <t>社福軽減を実施している施設は、福祉局ＨＰの「特別養護老人ホーム一覧」に</t>
    <rPh sb="0" eb="2">
      <t>シャフク</t>
    </rPh>
    <rPh sb="2" eb="4">
      <t>ケイゲン</t>
    </rPh>
    <rPh sb="5" eb="7">
      <t>ジッシ</t>
    </rPh>
    <rPh sb="11" eb="13">
      <t>シセツ</t>
    </rPh>
    <rPh sb="15" eb="17">
      <t>フクシ</t>
    </rPh>
    <rPh sb="17" eb="18">
      <t>キョク</t>
    </rPh>
    <rPh sb="31" eb="33">
      <t>イチラン</t>
    </rPh>
    <phoneticPr fontId="2"/>
  </si>
  <si>
    <t>評価加算様式２－８別添１</t>
    <rPh sb="0" eb="2">
      <t>ヒョウカ</t>
    </rPh>
    <rPh sb="2" eb="4">
      <t>カサン</t>
    </rPh>
    <rPh sb="4" eb="6">
      <t>ヨウシキ</t>
    </rPh>
    <rPh sb="9" eb="11">
      <t>ベッテン</t>
    </rPh>
    <phoneticPr fontId="2"/>
  </si>
  <si>
    <t>○</t>
    <phoneticPr fontId="2"/>
  </si>
  <si>
    <t>評価加算様式２－９別添１</t>
    <rPh sb="0" eb="2">
      <t>ヒョウカ</t>
    </rPh>
    <rPh sb="2" eb="4">
      <t>カサン</t>
    </rPh>
    <rPh sb="4" eb="6">
      <t>ヨウシキ</t>
    </rPh>
    <rPh sb="9" eb="11">
      <t>ベッテン</t>
    </rPh>
    <phoneticPr fontId="2"/>
  </si>
  <si>
    <t>○</t>
    <phoneticPr fontId="2"/>
  </si>
  <si>
    <t>評価加算様式２－１０別添１</t>
    <rPh sb="0" eb="2">
      <t>ヒョウカ</t>
    </rPh>
    <rPh sb="2" eb="4">
      <t>カサン</t>
    </rPh>
    <rPh sb="4" eb="6">
      <t>ヨウシキ</t>
    </rPh>
    <rPh sb="10" eb="12">
      <t>ベッテン</t>
    </rPh>
    <phoneticPr fontId="2"/>
  </si>
  <si>
    <t>加算協議様式２－１１別添１</t>
    <rPh sb="0" eb="2">
      <t>カサン</t>
    </rPh>
    <rPh sb="2" eb="4">
      <t>キョウギ</t>
    </rPh>
    <rPh sb="10" eb="12">
      <t>ベッテン</t>
    </rPh>
    <phoneticPr fontId="2"/>
  </si>
  <si>
    <t>令和５年度の取組</t>
    <rPh sb="0" eb="2">
      <t>レイワ</t>
    </rPh>
    <rPh sb="3" eb="4">
      <t>ネン</t>
    </rPh>
    <rPh sb="4" eb="5">
      <t>ド</t>
    </rPh>
    <rPh sb="6" eb="7">
      <t>ト</t>
    </rPh>
    <rPh sb="7" eb="8">
      <t>ク</t>
    </rPh>
    <phoneticPr fontId="2"/>
  </si>
  <si>
    <t>採用年月日
（令和２年４月１日～令和６年３月３１日
の期間に島しょ地域外から採用した職員）</t>
    <rPh sb="0" eb="5">
      <t>サイヨウネンガッピ</t>
    </rPh>
    <rPh sb="7" eb="9">
      <t>レイワ</t>
    </rPh>
    <rPh sb="10" eb="11">
      <t>ネン</t>
    </rPh>
    <rPh sb="12" eb="13">
      <t>ガツ</t>
    </rPh>
    <rPh sb="14" eb="15">
      <t>ニチ</t>
    </rPh>
    <rPh sb="16" eb="18">
      <t>レイワ</t>
    </rPh>
    <rPh sb="19" eb="20">
      <t>ネン</t>
    </rPh>
    <rPh sb="21" eb="22">
      <t>ガツ</t>
    </rPh>
    <rPh sb="24" eb="25">
      <t>ニチ</t>
    </rPh>
    <rPh sb="27" eb="29">
      <t>キカン</t>
    </rPh>
    <rPh sb="30" eb="31">
      <t>トウ</t>
    </rPh>
    <rPh sb="33" eb="35">
      <t>チイキ</t>
    </rPh>
    <rPh sb="35" eb="36">
      <t>ガイ</t>
    </rPh>
    <rPh sb="38" eb="40">
      <t>サイヨウ</t>
    </rPh>
    <rPh sb="42" eb="44">
      <t>ショクイン</t>
    </rPh>
    <phoneticPr fontId="2"/>
  </si>
  <si>
    <t>延べ日数で入力する。 同時に２名が２日研修に参加した場合は、４日とカウント。</t>
    <rPh sb="0" eb="1">
      <t>ノ</t>
    </rPh>
    <rPh sb="11" eb="13">
      <t>ドウジ</t>
    </rPh>
    <rPh sb="15" eb="16">
      <t>メイ</t>
    </rPh>
    <rPh sb="18" eb="19">
      <t>ニチ</t>
    </rPh>
    <rPh sb="19" eb="21">
      <t>ケンシュウ</t>
    </rPh>
    <rPh sb="22" eb="24">
      <t>サンカ</t>
    </rPh>
    <rPh sb="26" eb="28">
      <t>バアイ</t>
    </rPh>
    <rPh sb="31" eb="32">
      <t>ニチ</t>
    </rPh>
    <phoneticPr fontId="2"/>
  </si>
  <si>
    <t>評価加算様式２－１２別添１</t>
    <rPh sb="0" eb="2">
      <t>ヒョウカ</t>
    </rPh>
    <rPh sb="2" eb="4">
      <t>カサン</t>
    </rPh>
    <rPh sb="4" eb="6">
      <t>ヨウシキ</t>
    </rPh>
    <rPh sb="10" eb="12">
      <t>ベッテン</t>
    </rPh>
    <phoneticPr fontId="2"/>
  </si>
  <si>
    <t>１．島しょ地域外における研修の参加記録について
　（８回以上実施した場合は、そのうちの７回分を記載してください。）</t>
    <rPh sb="2" eb="3">
      <t>トウ</t>
    </rPh>
    <rPh sb="5" eb="7">
      <t>チイキ</t>
    </rPh>
    <rPh sb="7" eb="8">
      <t>ガイ</t>
    </rPh>
    <rPh sb="12" eb="14">
      <t>ケンシュウ</t>
    </rPh>
    <rPh sb="15" eb="17">
      <t>サンカ</t>
    </rPh>
    <rPh sb="17" eb="19">
      <t>キロク</t>
    </rPh>
    <phoneticPr fontId="2"/>
  </si>
  <si>
    <t>評価加算様式２－１５別添１</t>
    <rPh sb="0" eb="2">
      <t>ヒョウカ</t>
    </rPh>
    <rPh sb="2" eb="6">
      <t>カサンヨウシキ</t>
    </rPh>
    <rPh sb="10" eb="12">
      <t>ベッテン</t>
    </rPh>
    <phoneticPr fontId="2"/>
  </si>
  <si>
    <t>評価加算様式２－１６別添１</t>
    <rPh sb="0" eb="2">
      <t>ヒョウカ</t>
    </rPh>
    <rPh sb="2" eb="6">
      <t>カサンヨウシキ</t>
    </rPh>
    <rPh sb="10" eb="12">
      <t>ベッテン</t>
    </rPh>
    <phoneticPr fontId="2"/>
  </si>
  <si>
    <t>【虐待防止に関する研修】</t>
    <rPh sb="1" eb="3">
      <t>ギャクタイ</t>
    </rPh>
    <rPh sb="3" eb="5">
      <t>ボウシ</t>
    </rPh>
    <rPh sb="6" eb="7">
      <t>カン</t>
    </rPh>
    <rPh sb="9" eb="11">
      <t>ケンシュウ</t>
    </rPh>
    <phoneticPr fontId="2"/>
  </si>
  <si>
    <t>１．施設の指針に基づいた研修プログラムの概要</t>
    <rPh sb="2" eb="4">
      <t>シセツ</t>
    </rPh>
    <rPh sb="5" eb="7">
      <t>シシン</t>
    </rPh>
    <rPh sb="8" eb="9">
      <t>モト</t>
    </rPh>
    <rPh sb="12" eb="14">
      <t>ケンシュウ</t>
    </rPh>
    <rPh sb="20" eb="22">
      <t>ガイヨウ</t>
    </rPh>
    <phoneticPr fontId="2"/>
  </si>
  <si>
    <t>２．虐待防止に関する研修の実施（３回以上実施した場合は、そのうちの２回分を記載してください。）</t>
    <rPh sb="2" eb="4">
      <t>ギャクタイ</t>
    </rPh>
    <rPh sb="4" eb="6">
      <t>ボウシ</t>
    </rPh>
    <rPh sb="7" eb="8">
      <t>カン</t>
    </rPh>
    <rPh sb="10" eb="12">
      <t>ケンシュウ</t>
    </rPh>
    <rPh sb="13" eb="15">
      <t>ジッシ</t>
    </rPh>
    <rPh sb="17" eb="18">
      <t>カイ</t>
    </rPh>
    <rPh sb="18" eb="20">
      <t>イジョウ</t>
    </rPh>
    <rPh sb="20" eb="22">
      <t>ジッシ</t>
    </rPh>
    <phoneticPr fontId="2"/>
  </si>
  <si>
    <t>評価加算様式２－１７別添１</t>
    <rPh sb="0" eb="2">
      <t>ヒョウカ</t>
    </rPh>
    <rPh sb="2" eb="6">
      <t>カサンヨウシキ</t>
    </rPh>
    <rPh sb="10" eb="12">
      <t>ベッテン</t>
    </rPh>
    <phoneticPr fontId="2"/>
  </si>
  <si>
    <t>１．感染症対策研修の実施（３回以上実施した場合は、そのうちの２回分を記載してください。）</t>
    <rPh sb="2" eb="5">
      <t>カンセンショウ</t>
    </rPh>
    <rPh sb="5" eb="7">
      <t>タイサク</t>
    </rPh>
    <rPh sb="7" eb="9">
      <t>ケンシュウ</t>
    </rPh>
    <rPh sb="10" eb="12">
      <t>ジッシ</t>
    </rPh>
    <rPh sb="14" eb="15">
      <t>カイ</t>
    </rPh>
    <rPh sb="15" eb="17">
      <t>イジョウ</t>
    </rPh>
    <rPh sb="17" eb="19">
      <t>ジッシ</t>
    </rPh>
    <phoneticPr fontId="2"/>
  </si>
  <si>
    <t>挙証資料２－２０（都参考様式）</t>
    <rPh sb="0" eb="2">
      <t>キョショウ</t>
    </rPh>
    <rPh sb="2" eb="4">
      <t>シリョウ</t>
    </rPh>
    <phoneticPr fontId="2"/>
  </si>
  <si>
    <t>２．講座・サロン等の開催について（１０回以上行った場合は、そのうちの９回分を記載してください。）</t>
    <rPh sb="2" eb="4">
      <t>コウザ</t>
    </rPh>
    <rPh sb="8" eb="9">
      <t>トウ</t>
    </rPh>
    <rPh sb="10" eb="12">
      <t>カイサイ</t>
    </rPh>
    <rPh sb="35" eb="36">
      <t>カイ</t>
    </rPh>
    <rPh sb="36" eb="37">
      <t>ブン</t>
    </rPh>
    <phoneticPr fontId="2"/>
  </si>
  <si>
    <t>施設職員主体となって開催した場合に「〇」</t>
    <rPh sb="0" eb="2">
      <t>シセツ</t>
    </rPh>
    <rPh sb="2" eb="4">
      <t>ショクイン</t>
    </rPh>
    <rPh sb="4" eb="6">
      <t>シュタイ</t>
    </rPh>
    <rPh sb="10" eb="12">
      <t>カイサイ</t>
    </rPh>
    <rPh sb="14" eb="16">
      <t>バアイ</t>
    </rPh>
    <phoneticPr fontId="2"/>
  </si>
  <si>
    <t>評価加算様式２－１８</t>
    <rPh sb="0" eb="6">
      <t>ヒョウカカサンヨウシキ</t>
    </rPh>
    <phoneticPr fontId="2"/>
  </si>
  <si>
    <t>・評価加算様式２－１８別添１</t>
    <rPh sb="1" eb="3">
      <t>ヒョウカ</t>
    </rPh>
    <rPh sb="3" eb="5">
      <t>カサン</t>
    </rPh>
    <rPh sb="5" eb="7">
      <t>ヨウシキ</t>
    </rPh>
    <rPh sb="11" eb="13">
      <t>ベッテン</t>
    </rPh>
    <phoneticPr fontId="2"/>
  </si>
  <si>
    <t>評価加算様式２－１８別添１</t>
    <rPh sb="0" eb="2">
      <t>ヒョウカ</t>
    </rPh>
    <rPh sb="2" eb="4">
      <t>カサン</t>
    </rPh>
    <rPh sb="4" eb="6">
      <t>ヨウシキ</t>
    </rPh>
    <rPh sb="10" eb="12">
      <t>ベッテン</t>
    </rPh>
    <phoneticPr fontId="2"/>
  </si>
  <si>
    <t>１．他の社会福祉法人等と連携した研修や人材交流の実施について（８回以上行った場合は、そのうちの７回分を記載してください。）</t>
    <rPh sb="2" eb="3">
      <t>タ</t>
    </rPh>
    <rPh sb="4" eb="10">
      <t>シャカイフクシホウジン</t>
    </rPh>
    <rPh sb="10" eb="11">
      <t>トウ</t>
    </rPh>
    <rPh sb="12" eb="14">
      <t>レンケイ</t>
    </rPh>
    <rPh sb="16" eb="18">
      <t>ケンシュウ</t>
    </rPh>
    <rPh sb="19" eb="23">
      <t>ジンザイコウリュウ</t>
    </rPh>
    <rPh sb="24" eb="26">
      <t>ジッシ</t>
    </rPh>
    <phoneticPr fontId="2"/>
  </si>
  <si>
    <t>評価加算様式２－１９別添１</t>
    <rPh sb="0" eb="6">
      <t>ヒョウカカサンヨウシキ</t>
    </rPh>
    <rPh sb="10" eb="12">
      <t>ベッテン</t>
    </rPh>
    <phoneticPr fontId="2"/>
  </si>
  <si>
    <t>１．次世代への介護の魅力発信について（受入実績が１回以上あれば対象となりますが、複数回受け入れている場合は、３回分までを記載してください。）</t>
    <rPh sb="2" eb="5">
      <t>ジセダイ</t>
    </rPh>
    <rPh sb="7" eb="9">
      <t>カイゴ</t>
    </rPh>
    <rPh sb="10" eb="12">
      <t>ミリョク</t>
    </rPh>
    <rPh sb="12" eb="14">
      <t>ハッシン</t>
    </rPh>
    <rPh sb="19" eb="21">
      <t>ウケイレ</t>
    </rPh>
    <rPh sb="21" eb="23">
      <t>ジッセキ</t>
    </rPh>
    <rPh sb="25" eb="26">
      <t>カイ</t>
    </rPh>
    <rPh sb="26" eb="28">
      <t>イジョウ</t>
    </rPh>
    <rPh sb="31" eb="33">
      <t>タイショウ</t>
    </rPh>
    <rPh sb="40" eb="43">
      <t>フクスウカイ</t>
    </rPh>
    <rPh sb="43" eb="44">
      <t>ウ</t>
    </rPh>
    <rPh sb="45" eb="46">
      <t>イ</t>
    </rPh>
    <rPh sb="50" eb="52">
      <t>バアイ</t>
    </rPh>
    <phoneticPr fontId="2"/>
  </si>
  <si>
    <t>～</t>
    <phoneticPr fontId="2"/>
  </si>
  <si>
    <t>避難所を運営するための態勢（備蓄や訓練等）を整えている（予定を含む）。
※ただし、「事業継続計画に基づく訓練の実施」及び「自治会等との防災訓練の実施」の項目を兼ねる訓練は除く。</t>
    <rPh sb="0" eb="3">
      <t>ヒナンジョ</t>
    </rPh>
    <rPh sb="4" eb="6">
      <t>ウンエイ</t>
    </rPh>
    <rPh sb="11" eb="13">
      <t>タイセイ</t>
    </rPh>
    <rPh sb="22" eb="23">
      <t>トトノ</t>
    </rPh>
    <phoneticPr fontId="2"/>
  </si>
  <si>
    <t>区市町村から福祉避難所としての指定を受けている（予定を含む。また、指定は受けていないが、要援護者の受入協定を締結し、実態として避難所の機能を果たす場合も含む。なお、併設デイサービスの指定も含む。)。</t>
    <rPh sb="0" eb="4">
      <t>クシチョウソン</t>
    </rPh>
    <rPh sb="6" eb="11">
      <t>フクシヒナンジョ</t>
    </rPh>
    <rPh sb="15" eb="17">
      <t>シテイ</t>
    </rPh>
    <rPh sb="18" eb="19">
      <t>ウ</t>
    </rPh>
    <rPh sb="33" eb="35">
      <t>シテイ</t>
    </rPh>
    <rPh sb="36" eb="37">
      <t>ウ</t>
    </rPh>
    <rPh sb="44" eb="48">
      <t>ヨウエンゴシャ</t>
    </rPh>
    <rPh sb="49" eb="51">
      <t>ウケイレ</t>
    </rPh>
    <rPh sb="51" eb="53">
      <t>キョウテイ</t>
    </rPh>
    <rPh sb="54" eb="56">
      <t>テイケツ</t>
    </rPh>
    <rPh sb="58" eb="60">
      <t>ジッタイ</t>
    </rPh>
    <rPh sb="63" eb="66">
      <t>ヒナンジョ</t>
    </rPh>
    <rPh sb="67" eb="69">
      <t>キノウ</t>
    </rPh>
    <rPh sb="70" eb="71">
      <t>ハ</t>
    </rPh>
    <rPh sb="73" eb="75">
      <t>バアイ</t>
    </rPh>
    <rPh sb="76" eb="77">
      <t>フク</t>
    </rPh>
    <rPh sb="82" eb="84">
      <t>ヘイセツ</t>
    </rPh>
    <rPh sb="91" eb="93">
      <t>シテイ</t>
    </rPh>
    <rPh sb="94" eb="95">
      <t>フク</t>
    </rPh>
    <phoneticPr fontId="2"/>
  </si>
  <si>
    <r>
      <t>福祉避難所以外で、</t>
    </r>
    <r>
      <rPr>
        <sz val="12"/>
        <color theme="1"/>
        <rFont val="HGｺﾞｼｯｸM"/>
        <family val="3"/>
        <charset val="128"/>
      </rPr>
      <t>災害時の</t>
    </r>
    <r>
      <rPr>
        <sz val="11"/>
        <color theme="1"/>
        <rFont val="HGｺﾞｼｯｸM"/>
        <family val="3"/>
        <charset val="128"/>
      </rPr>
      <t>支援に関する区市町村、自治会又は近隣の特養との協定を締結している（予定を含む）。
（例：１次避難所・応援協定等）</t>
    </r>
    <rPh sb="0" eb="2">
      <t>フクシ</t>
    </rPh>
    <rPh sb="2" eb="5">
      <t>ヒナンジョ</t>
    </rPh>
    <rPh sb="5" eb="7">
      <t>イガイ</t>
    </rPh>
    <rPh sb="9" eb="11">
      <t>サイガイ</t>
    </rPh>
    <rPh sb="11" eb="12">
      <t>ジ</t>
    </rPh>
    <rPh sb="13" eb="15">
      <t>シエン</t>
    </rPh>
    <rPh sb="16" eb="17">
      <t>カン</t>
    </rPh>
    <rPh sb="19" eb="23">
      <t>クシチョウソン</t>
    </rPh>
    <rPh sb="24" eb="27">
      <t>ジチカイ</t>
    </rPh>
    <rPh sb="27" eb="28">
      <t>マタ</t>
    </rPh>
    <rPh sb="29" eb="31">
      <t>キンリン</t>
    </rPh>
    <rPh sb="32" eb="34">
      <t>トクヨウ</t>
    </rPh>
    <rPh sb="36" eb="38">
      <t>キョウテイ</t>
    </rPh>
    <rPh sb="39" eb="41">
      <t>テイケツ</t>
    </rPh>
    <rPh sb="55" eb="56">
      <t>レイ</t>
    </rPh>
    <rPh sb="58" eb="59">
      <t>ジ</t>
    </rPh>
    <rPh sb="59" eb="62">
      <t>ヒナンジョ</t>
    </rPh>
    <rPh sb="63" eb="65">
      <t>オウエン</t>
    </rPh>
    <rPh sb="65" eb="67">
      <t>キョウテイ</t>
    </rPh>
    <rPh sb="67" eb="68">
      <t>ナド</t>
    </rPh>
    <phoneticPr fontId="2"/>
  </si>
  <si>
    <t>協定を締結した上で、防災訓練を区市町村、自治会又は近隣の特養と連携して、主催又は実施している（予定を含む）。
※ただし、「福祉避難所としての訓練等の実施」及び「事業継続計画に基づく訓練の実施」の項目を兼ねる訓練は除く。</t>
    <rPh sb="0" eb="2">
      <t>キョウテイ</t>
    </rPh>
    <rPh sb="3" eb="5">
      <t>テイケツ</t>
    </rPh>
    <rPh sb="7" eb="8">
      <t>ウエ</t>
    </rPh>
    <rPh sb="10" eb="12">
      <t>ボウサイ</t>
    </rPh>
    <rPh sb="12" eb="14">
      <t>クンレン</t>
    </rPh>
    <rPh sb="15" eb="19">
      <t>クシチョウソン</t>
    </rPh>
    <rPh sb="20" eb="23">
      <t>ジチカイ</t>
    </rPh>
    <rPh sb="23" eb="24">
      <t>マタ</t>
    </rPh>
    <rPh sb="25" eb="27">
      <t>キンリン</t>
    </rPh>
    <rPh sb="28" eb="30">
      <t>トクヨウ</t>
    </rPh>
    <rPh sb="31" eb="33">
      <t>レンケイ</t>
    </rPh>
    <rPh sb="36" eb="38">
      <t>シュサイ</t>
    </rPh>
    <rPh sb="38" eb="39">
      <t>マタ</t>
    </rPh>
    <rPh sb="40" eb="42">
      <t>ジッシ</t>
    </rPh>
    <phoneticPr fontId="2"/>
  </si>
  <si>
    <t>評価加算様式２－１７</t>
    <rPh sb="0" eb="2">
      <t>ヒョウカ</t>
    </rPh>
    <rPh sb="2" eb="4">
      <t>カサン</t>
    </rPh>
    <rPh sb="4" eb="6">
      <t>ヨウシキ</t>
    </rPh>
    <phoneticPr fontId="2"/>
  </si>
  <si>
    <t>令和６年４月１日時点での特養の入所者数</t>
    <rPh sb="0" eb="2">
      <t>レイワ</t>
    </rPh>
    <phoneticPr fontId="2"/>
  </si>
  <si>
    <t>１　軽減の実施状況（令和６年４月１日時点）</t>
    <rPh sb="2" eb="4">
      <t>ケイゲン</t>
    </rPh>
    <rPh sb="5" eb="7">
      <t>ジッシ</t>
    </rPh>
    <rPh sb="7" eb="9">
      <t>ジョウキョウ</t>
    </rPh>
    <rPh sb="10" eb="12">
      <t>レイワ</t>
    </rPh>
    <rPh sb="13" eb="14">
      <t>ネン</t>
    </rPh>
    <rPh sb="15" eb="16">
      <t>ガツ</t>
    </rPh>
    <rPh sb="17" eb="18">
      <t>ニチ</t>
    </rPh>
    <rPh sb="18" eb="20">
      <t>ジテン</t>
    </rPh>
    <phoneticPr fontId="2"/>
  </si>
  <si>
    <t>１　次世代への介護の魅力発信（令和７年３月末時点）</t>
    <rPh sb="2" eb="5">
      <t>ジセダイ</t>
    </rPh>
    <rPh sb="7" eb="9">
      <t>カイゴ</t>
    </rPh>
    <rPh sb="10" eb="12">
      <t>ミリョク</t>
    </rPh>
    <rPh sb="12" eb="14">
      <t>ハッシン</t>
    </rPh>
    <rPh sb="15" eb="17">
      <t>レイワ</t>
    </rPh>
    <rPh sb="18" eb="19">
      <t>ネン</t>
    </rPh>
    <rPh sb="20" eb="22">
      <t>ガツマツ</t>
    </rPh>
    <rPh sb="22" eb="24">
      <t>ジテン</t>
    </rPh>
    <phoneticPr fontId="2"/>
  </si>
  <si>
    <t>令和６年４月１日から令和７年３月３１日までに受け入れた学校数を記入す</t>
    <rPh sb="0" eb="2">
      <t>レイワ</t>
    </rPh>
    <rPh sb="3" eb="4">
      <t>ネン</t>
    </rPh>
    <rPh sb="4" eb="5">
      <t>ヘイネン</t>
    </rPh>
    <rPh sb="5" eb="6">
      <t>ガツ</t>
    </rPh>
    <rPh sb="7" eb="8">
      <t>ニチ</t>
    </rPh>
    <rPh sb="10" eb="12">
      <t>レイワ</t>
    </rPh>
    <rPh sb="13" eb="14">
      <t>ネン</t>
    </rPh>
    <rPh sb="14" eb="15">
      <t>ヘイネン</t>
    </rPh>
    <rPh sb="15" eb="16">
      <t>ガツ</t>
    </rPh>
    <rPh sb="18" eb="19">
      <t>ニチ</t>
    </rPh>
    <rPh sb="22" eb="23">
      <t>ウ</t>
    </rPh>
    <rPh sb="24" eb="25">
      <t>イ</t>
    </rPh>
    <rPh sb="27" eb="29">
      <t>ガッコウ</t>
    </rPh>
    <rPh sb="29" eb="30">
      <t>スウ</t>
    </rPh>
    <rPh sb="31" eb="33">
      <t>キニュウ</t>
    </rPh>
    <phoneticPr fontId="2"/>
  </si>
  <si>
    <t>評価加算様式２－２１</t>
    <rPh sb="0" eb="6">
      <t>ヒョウカカサンヨウシキ</t>
    </rPh>
    <phoneticPr fontId="2"/>
  </si>
  <si>
    <t>※添付する挙証資料（令和６年度実績報告時）</t>
    <rPh sb="10" eb="12">
      <t>レイワ</t>
    </rPh>
    <rPh sb="13" eb="14">
      <t>ネン</t>
    </rPh>
    <rPh sb="14" eb="15">
      <t>ド</t>
    </rPh>
    <rPh sb="15" eb="20">
      <t>ジッセキホウコクジ</t>
    </rPh>
    <phoneticPr fontId="2"/>
  </si>
  <si>
    <t>・評価加算様式２－２１別添１</t>
    <rPh sb="1" eb="7">
      <t>ヒョウカカサンヨウシキ</t>
    </rPh>
    <rPh sb="11" eb="13">
      <t>ベッテン</t>
    </rPh>
    <phoneticPr fontId="2"/>
  </si>
  <si>
    <t>※添付する挙証資料（令和６年度評価加算協議時）</t>
    <rPh sb="10" eb="12">
      <t>レイワ</t>
    </rPh>
    <rPh sb="13" eb="14">
      <t>ネン</t>
    </rPh>
    <rPh sb="14" eb="15">
      <t>ド</t>
    </rPh>
    <rPh sb="15" eb="17">
      <t>ヒョウカ</t>
    </rPh>
    <rPh sb="17" eb="19">
      <t>カサン</t>
    </rPh>
    <rPh sb="19" eb="21">
      <t>キョウギ</t>
    </rPh>
    <rPh sb="21" eb="22">
      <t>ジ</t>
    </rPh>
    <phoneticPr fontId="2"/>
  </si>
  <si>
    <t>・評価加算様式２－１５別添１</t>
    <rPh sb="1" eb="7">
      <t>ヒョウカカサンヨウシキ</t>
    </rPh>
    <rPh sb="11" eb="13">
      <t>ベッテン</t>
    </rPh>
    <phoneticPr fontId="2"/>
  </si>
  <si>
    <t>評価加算様式２－２２</t>
    <rPh sb="0" eb="6">
      <t>ヒョウカカサンヨウシキ</t>
    </rPh>
    <phoneticPr fontId="2"/>
  </si>
  <si>
    <t>・評価加算様式２－２２別添１</t>
    <rPh sb="1" eb="7">
      <t>ヒョウカカサンヨウシキ</t>
    </rPh>
    <rPh sb="11" eb="13">
      <t>ベッテン</t>
    </rPh>
    <phoneticPr fontId="2"/>
  </si>
  <si>
    <t>１　講座・サロン等の開催の状況（令和７年３月末時点）</t>
    <rPh sb="2" eb="4">
      <t>コウザ</t>
    </rPh>
    <rPh sb="8" eb="9">
      <t>トウ</t>
    </rPh>
    <rPh sb="10" eb="12">
      <t>カイサイ</t>
    </rPh>
    <rPh sb="13" eb="15">
      <t>ジョウキョウ</t>
    </rPh>
    <phoneticPr fontId="2"/>
  </si>
  <si>
    <t>評価加算様式２－２０</t>
    <rPh sb="0" eb="2">
      <t>ヒョウカ</t>
    </rPh>
    <rPh sb="2" eb="4">
      <t>カサン</t>
    </rPh>
    <rPh sb="4" eb="6">
      <t>ヨウシキ</t>
    </rPh>
    <phoneticPr fontId="2"/>
  </si>
  <si>
    <t>※添付する挙証資料(令和６年度実績報告時）</t>
    <rPh sb="10" eb="12">
      <t>レイワ</t>
    </rPh>
    <rPh sb="13" eb="14">
      <t>ネン</t>
    </rPh>
    <rPh sb="14" eb="15">
      <t>ド</t>
    </rPh>
    <rPh sb="15" eb="17">
      <t>ジッセキ</t>
    </rPh>
    <rPh sb="17" eb="19">
      <t>ホウコク</t>
    </rPh>
    <rPh sb="19" eb="20">
      <t>ジ</t>
    </rPh>
    <phoneticPr fontId="2"/>
  </si>
  <si>
    <t>・評価加算様式２－２０別添１</t>
    <rPh sb="1" eb="3">
      <t>ヒョウカ</t>
    </rPh>
    <rPh sb="3" eb="5">
      <t>カサン</t>
    </rPh>
    <rPh sb="5" eb="7">
      <t>ヨウシキ</t>
    </rPh>
    <rPh sb="11" eb="13">
      <t>ベッテン</t>
    </rPh>
    <phoneticPr fontId="2"/>
  </si>
  <si>
    <t>１　福祉避難所としての指定状況等（令和７年３月末時点）</t>
    <rPh sb="13" eb="15">
      <t>ジョウキョウ</t>
    </rPh>
    <rPh sb="15" eb="16">
      <t>トウ</t>
    </rPh>
    <rPh sb="17" eb="19">
      <t>レイワ</t>
    </rPh>
    <rPh sb="23" eb="24">
      <t>マツ</t>
    </rPh>
    <phoneticPr fontId="2"/>
  </si>
  <si>
    <t>※添付する挙証資料（令和６年度実績報告時）</t>
    <rPh sb="10" eb="12">
      <t>レイワ</t>
    </rPh>
    <rPh sb="13" eb="14">
      <t>ネン</t>
    </rPh>
    <rPh sb="14" eb="15">
      <t>ド</t>
    </rPh>
    <rPh sb="15" eb="17">
      <t>ジッセキ</t>
    </rPh>
    <rPh sb="17" eb="19">
      <t>ホウコク</t>
    </rPh>
    <rPh sb="19" eb="20">
      <t>ジ</t>
    </rPh>
    <phoneticPr fontId="2"/>
  </si>
  <si>
    <t>・評価加算様式２－１３別添１</t>
    <rPh sb="1" eb="3">
      <t>ヒョウカ</t>
    </rPh>
    <rPh sb="3" eb="5">
      <t>カサン</t>
    </rPh>
    <rPh sb="5" eb="7">
      <t>ヨウシキ</t>
    </rPh>
    <rPh sb="11" eb="13">
      <t>ベッテン</t>
    </rPh>
    <phoneticPr fontId="2"/>
  </si>
  <si>
    <t>１　島しょ地域外からの職員の確保（令和７年３月末時点）</t>
    <rPh sb="2" eb="3">
      <t>トウ</t>
    </rPh>
    <rPh sb="5" eb="7">
      <t>チイキ</t>
    </rPh>
    <rPh sb="7" eb="8">
      <t>ソト</t>
    </rPh>
    <rPh sb="11" eb="13">
      <t>ショクイン</t>
    </rPh>
    <rPh sb="14" eb="16">
      <t>カクホ</t>
    </rPh>
    <rPh sb="17" eb="19">
      <t>レイワ</t>
    </rPh>
    <rPh sb="20" eb="21">
      <t>ネン</t>
    </rPh>
    <rPh sb="22" eb="23">
      <t>ガツ</t>
    </rPh>
    <rPh sb="23" eb="24">
      <t>マツ</t>
    </rPh>
    <rPh sb="24" eb="26">
      <t>ジテン</t>
    </rPh>
    <phoneticPr fontId="2"/>
  </si>
  <si>
    <t>島しょ地域外に住所を有している職員を採用するとともに、赴任時の旅費や居住手当の一部を負担するなど、職員の定着を図っている（予定を含む）。
※ただし、対象の職員は、令和３年４月１日～令和７年３月３１日の期間に採用した職員に限る。</t>
    <rPh sb="0" eb="1">
      <t>トウ</t>
    </rPh>
    <rPh sb="3" eb="5">
      <t>チイキ</t>
    </rPh>
    <rPh sb="5" eb="6">
      <t>ガイ</t>
    </rPh>
    <rPh sb="7" eb="9">
      <t>ジュウショ</t>
    </rPh>
    <rPh sb="10" eb="11">
      <t>ユウ</t>
    </rPh>
    <rPh sb="15" eb="17">
      <t>ショクイン</t>
    </rPh>
    <rPh sb="18" eb="20">
      <t>サイヨウ</t>
    </rPh>
    <rPh sb="27" eb="29">
      <t>フニン</t>
    </rPh>
    <rPh sb="29" eb="30">
      <t>ジ</t>
    </rPh>
    <rPh sb="31" eb="33">
      <t>リョヒ</t>
    </rPh>
    <rPh sb="34" eb="36">
      <t>キョジュウ</t>
    </rPh>
    <rPh sb="36" eb="38">
      <t>テアテ</t>
    </rPh>
    <rPh sb="39" eb="41">
      <t>イチブ</t>
    </rPh>
    <rPh sb="42" eb="44">
      <t>フタン</t>
    </rPh>
    <rPh sb="49" eb="51">
      <t>ショクイン</t>
    </rPh>
    <rPh sb="52" eb="54">
      <t>テイチャク</t>
    </rPh>
    <rPh sb="55" eb="56">
      <t>ハカ</t>
    </rPh>
    <rPh sb="75" eb="77">
      <t>タイショウ</t>
    </rPh>
    <rPh sb="78" eb="80">
      <t>ショクイン</t>
    </rPh>
    <rPh sb="82" eb="84">
      <t>レイワ</t>
    </rPh>
    <rPh sb="85" eb="86">
      <t>ネン</t>
    </rPh>
    <rPh sb="87" eb="88">
      <t>ガツ</t>
    </rPh>
    <rPh sb="89" eb="90">
      <t>ニチ</t>
    </rPh>
    <rPh sb="91" eb="93">
      <t>レイワ</t>
    </rPh>
    <rPh sb="94" eb="95">
      <t>ネン</t>
    </rPh>
    <rPh sb="96" eb="97">
      <t>ガツ</t>
    </rPh>
    <rPh sb="99" eb="100">
      <t>ニチ</t>
    </rPh>
    <rPh sb="101" eb="103">
      <t>キカン</t>
    </rPh>
    <rPh sb="104" eb="106">
      <t>サイヨウ</t>
    </rPh>
    <rPh sb="108" eb="110">
      <t>ショクイン</t>
    </rPh>
    <rPh sb="111" eb="112">
      <t>カギ</t>
    </rPh>
    <phoneticPr fontId="2"/>
  </si>
  <si>
    <t>・評価加算様式２－１４別添１</t>
    <rPh sb="1" eb="3">
      <t>ヒョウカ</t>
    </rPh>
    <rPh sb="3" eb="5">
      <t>カサン</t>
    </rPh>
    <rPh sb="5" eb="7">
      <t>ヨウシキ</t>
    </rPh>
    <rPh sb="11" eb="13">
      <t>ベッテン</t>
    </rPh>
    <phoneticPr fontId="2"/>
  </si>
  <si>
    <t>２　島しょにおける資格取得及び技術向上について（令和７年３月末時点）</t>
    <rPh sb="2" eb="3">
      <t>トウ</t>
    </rPh>
    <rPh sb="9" eb="11">
      <t>シカク</t>
    </rPh>
    <rPh sb="11" eb="13">
      <t>シュトク</t>
    </rPh>
    <rPh sb="13" eb="14">
      <t>オヨ</t>
    </rPh>
    <rPh sb="15" eb="17">
      <t>ギジュツ</t>
    </rPh>
    <rPh sb="17" eb="19">
      <t>コウジョウ</t>
    </rPh>
    <phoneticPr fontId="2"/>
  </si>
  <si>
    <t>１　自治会等との防災訓練の実施状況（令和７年３月末時点）</t>
    <rPh sb="2" eb="5">
      <t>ジチカイ</t>
    </rPh>
    <rPh sb="5" eb="6">
      <t>トウ</t>
    </rPh>
    <rPh sb="8" eb="10">
      <t>ボウサイ</t>
    </rPh>
    <rPh sb="10" eb="12">
      <t>クンレン</t>
    </rPh>
    <rPh sb="13" eb="15">
      <t>ジッシ</t>
    </rPh>
    <rPh sb="15" eb="17">
      <t>ジョウキョウ</t>
    </rPh>
    <rPh sb="18" eb="20">
      <t>レイワ</t>
    </rPh>
    <phoneticPr fontId="2"/>
  </si>
  <si>
    <t>・評価加算様式２－１０別添1</t>
    <rPh sb="1" eb="3">
      <t>ヒョウカ</t>
    </rPh>
    <rPh sb="3" eb="5">
      <t>カサン</t>
    </rPh>
    <rPh sb="5" eb="7">
      <t>ヨウシキ</t>
    </rPh>
    <rPh sb="11" eb="13">
      <t>ベッテン</t>
    </rPh>
    <phoneticPr fontId="2"/>
  </si>
  <si>
    <t>障害者の雇用人数（令和６年４月１日時点）</t>
    <rPh sb="0" eb="3">
      <t>ショウガイシャ</t>
    </rPh>
    <rPh sb="4" eb="6">
      <t>コヨウ</t>
    </rPh>
    <rPh sb="6" eb="7">
      <t>ニン</t>
    </rPh>
    <rPh sb="7" eb="8">
      <t>スウ</t>
    </rPh>
    <rPh sb="9" eb="11">
      <t>レイワ</t>
    </rPh>
    <rPh sb="12" eb="13">
      <t>ネン</t>
    </rPh>
    <rPh sb="14" eb="15">
      <t>ガツ</t>
    </rPh>
    <rPh sb="16" eb="17">
      <t>ニチ</t>
    </rPh>
    <rPh sb="17" eb="19">
      <t>ジテン</t>
    </rPh>
    <phoneticPr fontId="2"/>
  </si>
  <si>
    <t>評価加算様式２－１０別添１</t>
    <phoneticPr fontId="2"/>
  </si>
  <si>
    <t>採用日
（令和６年４月１日以前）</t>
    <rPh sb="0" eb="2">
      <t>サイヨウ</t>
    </rPh>
    <rPh sb="2" eb="3">
      <t>ヒ</t>
    </rPh>
    <rPh sb="5" eb="7">
      <t>レイワ</t>
    </rPh>
    <rPh sb="8" eb="9">
      <t>ネン</t>
    </rPh>
    <rPh sb="9" eb="10">
      <t>ヘイネン</t>
    </rPh>
    <rPh sb="10" eb="11">
      <t>ガツ</t>
    </rPh>
    <rPh sb="12" eb="13">
      <t>ニチ</t>
    </rPh>
    <rPh sb="13" eb="15">
      <t>イゼン</t>
    </rPh>
    <phoneticPr fontId="2"/>
  </si>
  <si>
    <t>評価加算様式２－７</t>
    <rPh sb="0" eb="2">
      <t>ヒョウカ</t>
    </rPh>
    <rPh sb="2" eb="4">
      <t>カサン</t>
    </rPh>
    <rPh sb="4" eb="6">
      <t>ヨウシキ</t>
    </rPh>
    <phoneticPr fontId="2"/>
  </si>
  <si>
    <t>・評価加算様式２－７別添１</t>
    <rPh sb="1" eb="3">
      <t>ヒョウカ</t>
    </rPh>
    <rPh sb="3" eb="5">
      <t>カサン</t>
    </rPh>
    <rPh sb="5" eb="7">
      <t>ヨウシキ</t>
    </rPh>
    <rPh sb="10" eb="12">
      <t>ベッテン</t>
    </rPh>
    <phoneticPr fontId="2"/>
  </si>
  <si>
    <r>
      <t>１　介護職員へのメンタルケア対策強化の実施（</t>
    </r>
    <r>
      <rPr>
        <u/>
        <sz val="11"/>
        <color indexed="10"/>
        <rFont val="HGｺﾞｼｯｸM"/>
        <family val="3"/>
        <charset val="128"/>
      </rPr>
      <t>令和７年３月末時点</t>
    </r>
    <r>
      <rPr>
        <sz val="11"/>
        <rFont val="HGｺﾞｼｯｸM"/>
        <family val="3"/>
        <charset val="128"/>
      </rPr>
      <t>）</t>
    </r>
    <rPh sb="2" eb="4">
      <t>カイゴ</t>
    </rPh>
    <rPh sb="4" eb="6">
      <t>ショクイン</t>
    </rPh>
    <rPh sb="14" eb="16">
      <t>タイサク</t>
    </rPh>
    <rPh sb="16" eb="18">
      <t>キョウカ</t>
    </rPh>
    <rPh sb="19" eb="21">
      <t>ジッシ</t>
    </rPh>
    <rPh sb="22" eb="24">
      <t>レイワ</t>
    </rPh>
    <rPh sb="25" eb="26">
      <t>ネン</t>
    </rPh>
    <rPh sb="26" eb="27">
      <t>ヘイネン</t>
    </rPh>
    <rPh sb="27" eb="29">
      <t>ガツマツ</t>
    </rPh>
    <rPh sb="29" eb="31">
      <t>ジテン</t>
    </rPh>
    <phoneticPr fontId="2"/>
  </si>
  <si>
    <t>１　令和５年度に勤務していた介護職員の数（常勤・非常勤合算で）</t>
    <rPh sb="2" eb="4">
      <t>レイワ</t>
    </rPh>
    <rPh sb="5" eb="7">
      <t>ネンド</t>
    </rPh>
    <rPh sb="6" eb="7">
      <t>ド</t>
    </rPh>
    <rPh sb="7" eb="9">
      <t>ヘイネンド</t>
    </rPh>
    <rPh sb="8" eb="10">
      <t>キンム</t>
    </rPh>
    <rPh sb="14" eb="16">
      <t>カイゴ</t>
    </rPh>
    <rPh sb="16" eb="18">
      <t>ショクイン</t>
    </rPh>
    <rPh sb="19" eb="20">
      <t>カズ</t>
    </rPh>
    <rPh sb="21" eb="23">
      <t>ジョウキン</t>
    </rPh>
    <rPh sb="24" eb="27">
      <t>ヒジョウキン</t>
    </rPh>
    <rPh sb="27" eb="29">
      <t>ガッサン</t>
    </rPh>
    <phoneticPr fontId="2"/>
  </si>
  <si>
    <t>令和５年４月１日時点での在籍職員数</t>
    <rPh sb="0" eb="2">
      <t>レイワ</t>
    </rPh>
    <rPh sb="3" eb="4">
      <t>ネン</t>
    </rPh>
    <rPh sb="4" eb="5">
      <t>ヘイネン</t>
    </rPh>
    <rPh sb="5" eb="6">
      <t>ガツ</t>
    </rPh>
    <rPh sb="7" eb="8">
      <t>ニチ</t>
    </rPh>
    <rPh sb="8" eb="10">
      <t>ジテン</t>
    </rPh>
    <rPh sb="12" eb="14">
      <t>ザイセキ</t>
    </rPh>
    <rPh sb="14" eb="17">
      <t>ショクインスウ</t>
    </rPh>
    <phoneticPr fontId="2"/>
  </si>
  <si>
    <t>①のうち、令和６年４月１日時点で
引き続き在籍している職員数</t>
    <rPh sb="5" eb="7">
      <t>レイワ</t>
    </rPh>
    <rPh sb="8" eb="9">
      <t>ネン</t>
    </rPh>
    <rPh sb="10" eb="11">
      <t>ガツ</t>
    </rPh>
    <rPh sb="12" eb="13">
      <t>ニチ</t>
    </rPh>
    <rPh sb="13" eb="15">
      <t>ジテン</t>
    </rPh>
    <rPh sb="17" eb="18">
      <t>ヒ</t>
    </rPh>
    <rPh sb="19" eb="20">
      <t>ツヅ</t>
    </rPh>
    <rPh sb="21" eb="23">
      <t>ザイセキ</t>
    </rPh>
    <rPh sb="27" eb="29">
      <t>ショクイン</t>
    </rPh>
    <rPh sb="29" eb="30">
      <t>スウ</t>
    </rPh>
    <phoneticPr fontId="2"/>
  </si>
  <si>
    <t>①、②は「評価加算様式２－５別添１」を入力することで自動入力されます。</t>
    <rPh sb="5" eb="7">
      <t>ヒョウカ</t>
    </rPh>
    <rPh sb="7" eb="9">
      <t>カサン</t>
    </rPh>
    <rPh sb="9" eb="11">
      <t>ヨウシキ</t>
    </rPh>
    <rPh sb="14" eb="16">
      <t>ベッテン</t>
    </rPh>
    <rPh sb="19" eb="21">
      <t>ニュウリョク</t>
    </rPh>
    <rPh sb="26" eb="28">
      <t>ジドウ</t>
    </rPh>
    <rPh sb="28" eb="30">
      <t>ニュウリョク</t>
    </rPh>
    <phoneticPr fontId="2"/>
  </si>
  <si>
    <t>令和５年４月１日の職員数</t>
    <rPh sb="0" eb="2">
      <t>レイワ</t>
    </rPh>
    <rPh sb="3" eb="4">
      <t>ネン</t>
    </rPh>
    <rPh sb="4" eb="5">
      <t>ヘイネン</t>
    </rPh>
    <rPh sb="5" eb="6">
      <t>ガツ</t>
    </rPh>
    <rPh sb="7" eb="8">
      <t>ニチ</t>
    </rPh>
    <rPh sb="9" eb="11">
      <t>ショクイン</t>
    </rPh>
    <rPh sb="11" eb="12">
      <t>スウ</t>
    </rPh>
    <phoneticPr fontId="2"/>
  </si>
  <si>
    <t>上記のうち、令和６年４月１日に
在籍している職員数</t>
    <rPh sb="0" eb="2">
      <t>ジョウキ</t>
    </rPh>
    <rPh sb="6" eb="8">
      <t>レイワ</t>
    </rPh>
    <rPh sb="9" eb="10">
      <t>ネン</t>
    </rPh>
    <rPh sb="11" eb="12">
      <t>ガツ</t>
    </rPh>
    <rPh sb="13" eb="14">
      <t>ニチ</t>
    </rPh>
    <rPh sb="16" eb="18">
      <t>ザイセキ</t>
    </rPh>
    <rPh sb="22" eb="25">
      <t>ショクインスウ</t>
    </rPh>
    <phoneticPr fontId="2"/>
  </si>
  <si>
    <t>《令和５年４月１日現在の職員名簿》</t>
    <rPh sb="1" eb="3">
      <t>レイワ</t>
    </rPh>
    <rPh sb="4" eb="5">
      <t>ネン</t>
    </rPh>
    <rPh sb="5" eb="6">
      <t>ヘイネン</t>
    </rPh>
    <rPh sb="6" eb="7">
      <t>ガツ</t>
    </rPh>
    <rPh sb="8" eb="9">
      <t>ニチ</t>
    </rPh>
    <rPh sb="9" eb="11">
      <t>ゲンザイ</t>
    </rPh>
    <rPh sb="12" eb="14">
      <t>ショクイン</t>
    </rPh>
    <rPh sb="14" eb="16">
      <t>メイボ</t>
    </rPh>
    <phoneticPr fontId="2"/>
  </si>
  <si>
    <t>令和６年４月1日に在籍</t>
    <rPh sb="0" eb="2">
      <t>レイワ</t>
    </rPh>
    <rPh sb="3" eb="4">
      <t>ネン</t>
    </rPh>
    <rPh sb="5" eb="6">
      <t>ガツ</t>
    </rPh>
    <rPh sb="7" eb="8">
      <t>ニチ</t>
    </rPh>
    <rPh sb="9" eb="11">
      <t>ザイセキ</t>
    </rPh>
    <phoneticPr fontId="2"/>
  </si>
  <si>
    <t>・評価加算様式２－６別添１</t>
    <rPh sb="1" eb="3">
      <t>ヒョウカ</t>
    </rPh>
    <rPh sb="3" eb="5">
      <t>カサン</t>
    </rPh>
    <rPh sb="5" eb="7">
      <t>ヨウシキ</t>
    </rPh>
    <rPh sb="10" eb="12">
      <t>ベッテン</t>
    </rPh>
    <phoneticPr fontId="2"/>
  </si>
  <si>
    <t>令和６年４月１日～令和７年３月３１日までの間に職員を採用した施設は、教育プログラム（施設内研修）を実施していること。</t>
    <rPh sb="0" eb="2">
      <t>レイワ</t>
    </rPh>
    <rPh sb="3" eb="4">
      <t>ネン</t>
    </rPh>
    <rPh sb="5" eb="6">
      <t>ガツ</t>
    </rPh>
    <rPh sb="7" eb="8">
      <t>ニチ</t>
    </rPh>
    <rPh sb="9" eb="11">
      <t>レイワ</t>
    </rPh>
    <rPh sb="12" eb="13">
      <t>ネン</t>
    </rPh>
    <rPh sb="14" eb="15">
      <t>ガツ</t>
    </rPh>
    <rPh sb="17" eb="18">
      <t>ニチ</t>
    </rPh>
    <rPh sb="21" eb="22">
      <t>アイダ</t>
    </rPh>
    <rPh sb="23" eb="25">
      <t>ショクイン</t>
    </rPh>
    <rPh sb="26" eb="28">
      <t>サイヨウ</t>
    </rPh>
    <rPh sb="30" eb="32">
      <t>シセツ</t>
    </rPh>
    <rPh sb="34" eb="36">
      <t>キョウイク</t>
    </rPh>
    <rPh sb="42" eb="44">
      <t>シセツ</t>
    </rPh>
    <rPh sb="44" eb="45">
      <t>ナイ</t>
    </rPh>
    <rPh sb="45" eb="47">
      <t>ケンシュウ</t>
    </rPh>
    <rPh sb="49" eb="51">
      <t>ジッシ</t>
    </rPh>
    <phoneticPr fontId="2"/>
  </si>
  <si>
    <t>・評価加算様式２－２別添1</t>
    <rPh sb="1" eb="3">
      <t>ヒョウカ</t>
    </rPh>
    <rPh sb="3" eb="5">
      <t>カサン</t>
    </rPh>
    <rPh sb="5" eb="7">
      <t>ヨウシキ</t>
    </rPh>
    <rPh sb="10" eb="12">
      <t>ベッテン</t>
    </rPh>
    <phoneticPr fontId="2"/>
  </si>
  <si>
    <t>外国人介護職員の活用</t>
    <rPh sb="0" eb="2">
      <t>ガイコク</t>
    </rPh>
    <rPh sb="2" eb="3">
      <t>ジン</t>
    </rPh>
    <rPh sb="3" eb="5">
      <t>カイゴ</t>
    </rPh>
    <rPh sb="5" eb="7">
      <t>ショクイン</t>
    </rPh>
    <rPh sb="8" eb="10">
      <t>カツヨウ</t>
    </rPh>
    <phoneticPr fontId="2"/>
  </si>
  <si>
    <t>外国人介護職員の雇用人数（令和６年４月１日時点）（令和５年４月１日以前から引き続いて、常勤で雇用している場合に対象）</t>
    <rPh sb="0" eb="2">
      <t>ガイコク</t>
    </rPh>
    <rPh sb="2" eb="3">
      <t>ジン</t>
    </rPh>
    <rPh sb="3" eb="5">
      <t>カイゴ</t>
    </rPh>
    <rPh sb="5" eb="7">
      <t>ショクイン</t>
    </rPh>
    <rPh sb="8" eb="10">
      <t>コヨウ</t>
    </rPh>
    <rPh sb="10" eb="11">
      <t>ニン</t>
    </rPh>
    <rPh sb="11" eb="12">
      <t>スウ</t>
    </rPh>
    <rPh sb="13" eb="15">
      <t>レイワ</t>
    </rPh>
    <rPh sb="16" eb="17">
      <t>ネン</t>
    </rPh>
    <rPh sb="18" eb="19">
      <t>ガツ</t>
    </rPh>
    <rPh sb="20" eb="21">
      <t>ニチ</t>
    </rPh>
    <rPh sb="21" eb="23">
      <t>ジテン</t>
    </rPh>
    <phoneticPr fontId="2"/>
  </si>
  <si>
    <t>①については別添記入により自動で入力される。</t>
    <rPh sb="6" eb="8">
      <t>ベッテン</t>
    </rPh>
    <rPh sb="8" eb="10">
      <t>キニュウ</t>
    </rPh>
    <rPh sb="13" eb="15">
      <t>ジドウ</t>
    </rPh>
    <rPh sb="16" eb="18">
      <t>ニュウリョク</t>
    </rPh>
    <phoneticPr fontId="2"/>
  </si>
  <si>
    <t>①については別添記入により自動でを入力される。</t>
    <rPh sb="6" eb="8">
      <t>ベッテン</t>
    </rPh>
    <rPh sb="8" eb="10">
      <t>キニュウ</t>
    </rPh>
    <rPh sb="13" eb="15">
      <t>ジドウ</t>
    </rPh>
    <rPh sb="17" eb="19">
      <t>ニュウリョク</t>
    </rPh>
    <phoneticPr fontId="2"/>
  </si>
  <si>
    <r>
      <t>　当該加算要件における外国人とは、外国籍を有し、EPA（経済連携協定）、在留資格「介護」技能実習、特定技能１号のいずれかに該当する者である。</t>
    </r>
    <r>
      <rPr>
        <sz val="11"/>
        <rFont val="HGｺﾞｼｯｸM"/>
        <family val="3"/>
        <charset val="128"/>
      </rPr>
      <t>雇用形態に関わらず、当該施設の就業規則で定められた常勤の職員が勤務すべき時間数の全てを勤務（フルタイム勤務）していれば対象となる。</t>
    </r>
    <rPh sb="1" eb="3">
      <t>トウガイ</t>
    </rPh>
    <rPh sb="3" eb="5">
      <t>カサン</t>
    </rPh>
    <rPh sb="5" eb="7">
      <t>ヨウケン</t>
    </rPh>
    <rPh sb="11" eb="13">
      <t>ガイコク</t>
    </rPh>
    <rPh sb="13" eb="14">
      <t>ジン</t>
    </rPh>
    <phoneticPr fontId="2"/>
  </si>
  <si>
    <t>【外国人介護職員の活用】</t>
    <rPh sb="1" eb="3">
      <t>ガイコク</t>
    </rPh>
    <rPh sb="3" eb="4">
      <t>ジン</t>
    </rPh>
    <rPh sb="4" eb="6">
      <t>カイゴ</t>
    </rPh>
    <rPh sb="6" eb="8">
      <t>ショクイン</t>
    </rPh>
    <rPh sb="9" eb="11">
      <t>カツヨウ</t>
    </rPh>
    <phoneticPr fontId="2"/>
  </si>
  <si>
    <t>種類</t>
    <rPh sb="0" eb="2">
      <t>シュルイ</t>
    </rPh>
    <phoneticPr fontId="2"/>
  </si>
  <si>
    <t>EPA</t>
    <phoneticPr fontId="2"/>
  </si>
  <si>
    <t>介護技能実習</t>
    <phoneticPr fontId="2"/>
  </si>
  <si>
    <t>特定技能１号</t>
    <phoneticPr fontId="2"/>
  </si>
  <si>
    <t xml:space="preserve">〇 </t>
    <phoneticPr fontId="2"/>
  </si>
  <si>
    <t>当該加算要件における外国人とは、外国籍を有し、EPA（経済連携協定）、在留資格「介護」技能実習、特定技能１号のいずれかに該当する者である。雇用形態に関わらず、当該施設の就業規則で定められた常勤の職員が勤務すべき時間数の全てを勤務（フルタイム勤務）していれば対象となる。</t>
    <phoneticPr fontId="2"/>
  </si>
  <si>
    <t>評価加算様式２－４</t>
    <rPh sb="0" eb="2">
      <t>ヒョウカ</t>
    </rPh>
    <rPh sb="2" eb="4">
      <t>カサン</t>
    </rPh>
    <rPh sb="4" eb="6">
      <t>ヨウシキ</t>
    </rPh>
    <phoneticPr fontId="2"/>
  </si>
  <si>
    <t>・評価加算様式２－４別添1</t>
    <rPh sb="1" eb="3">
      <t>ヒョウカ</t>
    </rPh>
    <rPh sb="3" eb="5">
      <t>カサン</t>
    </rPh>
    <rPh sb="5" eb="7">
      <t>ヨウシキ</t>
    </rPh>
    <rPh sb="10" eb="12">
      <t>ベッテン</t>
    </rPh>
    <phoneticPr fontId="2"/>
  </si>
  <si>
    <t>専門的看護師の配置</t>
    <rPh sb="0" eb="3">
      <t>センモンテキ</t>
    </rPh>
    <rPh sb="3" eb="6">
      <t>カンゴシ</t>
    </rPh>
    <rPh sb="7" eb="9">
      <t>ハイチ</t>
    </rPh>
    <phoneticPr fontId="2"/>
  </si>
  <si>
    <t>１　専門的看護師の配置状況</t>
    <rPh sb="2" eb="5">
      <t>センモンテキ</t>
    </rPh>
    <rPh sb="5" eb="8">
      <t>カンゴシ</t>
    </rPh>
    <rPh sb="9" eb="11">
      <t>ハイチ</t>
    </rPh>
    <rPh sb="11" eb="13">
      <t>ジョウキョウ</t>
    </rPh>
    <phoneticPr fontId="2"/>
  </si>
  <si>
    <t>専門看護師又は認定看護師の資格を有する者、特定行為研修を受けた看護師の人数（令和６年４月１日時点）</t>
    <rPh sb="0" eb="2">
      <t>センモン</t>
    </rPh>
    <rPh sb="2" eb="5">
      <t>カンゴシ</t>
    </rPh>
    <rPh sb="5" eb="6">
      <t>マタ</t>
    </rPh>
    <rPh sb="7" eb="9">
      <t>ニンテイ</t>
    </rPh>
    <rPh sb="9" eb="12">
      <t>カンゴシ</t>
    </rPh>
    <rPh sb="13" eb="15">
      <t>シカク</t>
    </rPh>
    <rPh sb="16" eb="17">
      <t>ユウ</t>
    </rPh>
    <rPh sb="19" eb="20">
      <t>モノ</t>
    </rPh>
    <rPh sb="21" eb="23">
      <t>トクテイ</t>
    </rPh>
    <rPh sb="23" eb="25">
      <t>コウイ</t>
    </rPh>
    <rPh sb="25" eb="27">
      <t>ケンシュウ</t>
    </rPh>
    <rPh sb="28" eb="29">
      <t>ウ</t>
    </rPh>
    <rPh sb="31" eb="34">
      <t>カンゴシ</t>
    </rPh>
    <rPh sb="35" eb="36">
      <t>ニン</t>
    </rPh>
    <rPh sb="36" eb="37">
      <t>スウ</t>
    </rPh>
    <rPh sb="38" eb="40">
      <t>レイワ</t>
    </rPh>
    <rPh sb="41" eb="42">
      <t>ネン</t>
    </rPh>
    <rPh sb="43" eb="44">
      <t>ガツ</t>
    </rPh>
    <rPh sb="45" eb="46">
      <t>ニチ</t>
    </rPh>
    <rPh sb="46" eb="48">
      <t>ジテン</t>
    </rPh>
    <phoneticPr fontId="2"/>
  </si>
  <si>
    <t>評価加算様式２－４別添１</t>
    <phoneticPr fontId="2"/>
  </si>
  <si>
    <t>【専門的看護師の配置】</t>
    <rPh sb="1" eb="4">
      <t>センモンテキ</t>
    </rPh>
    <rPh sb="4" eb="7">
      <t>カンゴシ</t>
    </rPh>
    <rPh sb="8" eb="10">
      <t>ハイチ</t>
    </rPh>
    <phoneticPr fontId="2"/>
  </si>
  <si>
    <t>名前</t>
    <rPh sb="0" eb="2">
      <t>ナマエ</t>
    </rPh>
    <phoneticPr fontId="2"/>
  </si>
  <si>
    <t>専門看護師</t>
    <rPh sb="0" eb="2">
      <t>センモン</t>
    </rPh>
    <rPh sb="2" eb="5">
      <t>カンゴシ</t>
    </rPh>
    <phoneticPr fontId="2"/>
  </si>
  <si>
    <t>認定看護師</t>
    <rPh sb="0" eb="2">
      <t>ニンテイ</t>
    </rPh>
    <rPh sb="2" eb="5">
      <t>カンゴシ</t>
    </rPh>
    <phoneticPr fontId="2"/>
  </si>
  <si>
    <t>特定行為研修受講</t>
    <rPh sb="0" eb="2">
      <t>トクテイ</t>
    </rPh>
    <rPh sb="2" eb="4">
      <t>コウイ</t>
    </rPh>
    <rPh sb="4" eb="6">
      <t>ケンシュウ</t>
    </rPh>
    <rPh sb="6" eb="8">
      <t>ジュコウ</t>
    </rPh>
    <phoneticPr fontId="2"/>
  </si>
  <si>
    <t xml:space="preserve">原則として分野は問わないが、明らかに高齢者が対象とならない妊産婦や子どもに係るもの（不妊症看護、新生児集中ケア等）は除くものとする。
</t>
    <phoneticPr fontId="2"/>
  </si>
  <si>
    <t>専門看護師又は認定看護師の資格を有する者、若しくは特定行為研修を受けた看護師のいずれか1名以上を配置した場合に対象となる。</t>
    <phoneticPr fontId="2"/>
  </si>
  <si>
    <t>評価加算様式２－８</t>
    <rPh sb="0" eb="2">
      <t>ヒョウカ</t>
    </rPh>
    <rPh sb="2" eb="4">
      <t>カサン</t>
    </rPh>
    <rPh sb="4" eb="6">
      <t>ヨウシキ</t>
    </rPh>
    <phoneticPr fontId="2"/>
  </si>
  <si>
    <t>・評価加算様式２－８別添１</t>
    <rPh sb="1" eb="3">
      <t>ヒョウカ</t>
    </rPh>
    <rPh sb="3" eb="5">
      <t>カサン</t>
    </rPh>
    <rPh sb="5" eb="7">
      <t>ヨウシキ</t>
    </rPh>
    <rPh sb="10" eb="12">
      <t>ベッテン</t>
    </rPh>
    <phoneticPr fontId="2"/>
  </si>
  <si>
    <t>育児と仕事の両立の支援</t>
    <rPh sb="0" eb="2">
      <t>イクジ</t>
    </rPh>
    <rPh sb="3" eb="5">
      <t>シゴト</t>
    </rPh>
    <rPh sb="6" eb="8">
      <t>リョウリツ</t>
    </rPh>
    <rPh sb="9" eb="11">
      <t>シエン</t>
    </rPh>
    <phoneticPr fontId="2"/>
  </si>
  <si>
    <t>１　育児と仕事の両立の支援（令和６年４月１日時点）</t>
    <rPh sb="2" eb="4">
      <t>イクジ</t>
    </rPh>
    <rPh sb="5" eb="7">
      <t>シゴト</t>
    </rPh>
    <rPh sb="8" eb="10">
      <t>リョウリツ</t>
    </rPh>
    <rPh sb="11" eb="13">
      <t>シエン</t>
    </rPh>
    <rPh sb="14" eb="16">
      <t>レイワ</t>
    </rPh>
    <rPh sb="17" eb="18">
      <t>ネン</t>
    </rPh>
    <rPh sb="19" eb="20">
      <t>ガツ</t>
    </rPh>
    <rPh sb="21" eb="22">
      <t>ニチ</t>
    </rPh>
    <rPh sb="22" eb="24">
      <t>ジテン</t>
    </rPh>
    <phoneticPr fontId="2"/>
  </si>
  <si>
    <t>育児と仕事の両立を支援するための休暇制度や男性の育児参加を推奨するための取組を行っている。</t>
    <rPh sb="0" eb="2">
      <t>イクジ</t>
    </rPh>
    <rPh sb="3" eb="5">
      <t>シゴト</t>
    </rPh>
    <rPh sb="6" eb="8">
      <t>リョウリツ</t>
    </rPh>
    <rPh sb="9" eb="11">
      <t>シエン</t>
    </rPh>
    <rPh sb="16" eb="18">
      <t>キュウカ</t>
    </rPh>
    <rPh sb="18" eb="20">
      <t>セイド</t>
    </rPh>
    <rPh sb="21" eb="23">
      <t>ダンセイ</t>
    </rPh>
    <rPh sb="24" eb="26">
      <t>イクジ</t>
    </rPh>
    <rPh sb="26" eb="28">
      <t>サンカ</t>
    </rPh>
    <rPh sb="29" eb="31">
      <t>スイショウ</t>
    </rPh>
    <rPh sb="36" eb="38">
      <t>トリク</t>
    </rPh>
    <rPh sb="39" eb="40">
      <t>オコナ</t>
    </rPh>
    <phoneticPr fontId="2"/>
  </si>
  <si>
    <t>就業規則や育児参加を促す通知文等の保管</t>
    <rPh sb="0" eb="2">
      <t>シュウギョウ</t>
    </rPh>
    <rPh sb="2" eb="4">
      <t>キソク</t>
    </rPh>
    <rPh sb="5" eb="7">
      <t>イクジ</t>
    </rPh>
    <rPh sb="7" eb="9">
      <t>サンカ</t>
    </rPh>
    <rPh sb="10" eb="11">
      <t>ウナガ</t>
    </rPh>
    <rPh sb="12" eb="15">
      <t>ツウチブン</t>
    </rPh>
    <rPh sb="15" eb="16">
      <t>トウ</t>
    </rPh>
    <rPh sb="17" eb="19">
      <t>ホカン</t>
    </rPh>
    <phoneticPr fontId="2"/>
  </si>
  <si>
    <t>評価加算様式２－１１</t>
    <rPh sb="0" eb="6">
      <t>ヒョウカカサンヨウシキ</t>
    </rPh>
    <phoneticPr fontId="2"/>
  </si>
  <si>
    <t>・評価加算様式２－１１別添１</t>
    <rPh sb="1" eb="7">
      <t>ヒョウカカサンヨウシキ</t>
    </rPh>
    <rPh sb="11" eb="13">
      <t>ベッテン</t>
    </rPh>
    <phoneticPr fontId="2"/>
  </si>
  <si>
    <t>介護現場のDXの促進</t>
    <rPh sb="0" eb="2">
      <t>カイゴ</t>
    </rPh>
    <rPh sb="2" eb="4">
      <t>ゲンバ</t>
    </rPh>
    <rPh sb="8" eb="10">
      <t>ソクシン</t>
    </rPh>
    <phoneticPr fontId="2"/>
  </si>
  <si>
    <t>１　介護現場のDXの促進（令和７年３月末時点）</t>
    <rPh sb="2" eb="4">
      <t>カイゴ</t>
    </rPh>
    <rPh sb="4" eb="6">
      <t>ゲンバ</t>
    </rPh>
    <rPh sb="10" eb="12">
      <t>ソクシン</t>
    </rPh>
    <rPh sb="13" eb="15">
      <t>レイワ</t>
    </rPh>
    <rPh sb="16" eb="17">
      <t>ネン</t>
    </rPh>
    <rPh sb="18" eb="20">
      <t>ガツマツ</t>
    </rPh>
    <rPh sb="20" eb="22">
      <t>ジテン</t>
    </rPh>
    <phoneticPr fontId="2"/>
  </si>
  <si>
    <t>生産性向上に係る委員会を開催し、介護ロボット、見守り機器等のテクノロジーの導入や業務改善に向けた取組について検討している回数</t>
    <rPh sb="60" eb="62">
      <t>カイスウ</t>
    </rPh>
    <phoneticPr fontId="2"/>
  </si>
  <si>
    <t>令和６年４月１日から令和７年３月３１日までに実施した回数</t>
    <rPh sb="0" eb="2">
      <t>レイワ</t>
    </rPh>
    <rPh sb="3" eb="4">
      <t>ネン</t>
    </rPh>
    <rPh sb="4" eb="5">
      <t>ヘイネン</t>
    </rPh>
    <rPh sb="5" eb="6">
      <t>ガツ</t>
    </rPh>
    <rPh sb="7" eb="8">
      <t>ニチ</t>
    </rPh>
    <rPh sb="10" eb="12">
      <t>レイワ</t>
    </rPh>
    <rPh sb="13" eb="14">
      <t>ネン</t>
    </rPh>
    <rPh sb="14" eb="15">
      <t>ヘイネン</t>
    </rPh>
    <rPh sb="15" eb="16">
      <t>ガツ</t>
    </rPh>
    <rPh sb="18" eb="19">
      <t>ニチ</t>
    </rPh>
    <rPh sb="22" eb="24">
      <t>ジッシ</t>
    </rPh>
    <rPh sb="26" eb="28">
      <t>カイスウ</t>
    </rPh>
    <phoneticPr fontId="2"/>
  </si>
  <si>
    <t>評価加算様式２－１５別添１</t>
    <phoneticPr fontId="2"/>
  </si>
  <si>
    <t>評価加算様式２－１６</t>
    <rPh sb="0" eb="6">
      <t>ヒョウカカサンヨウシキ</t>
    </rPh>
    <phoneticPr fontId="2"/>
  </si>
  <si>
    <t>・評価加算様式２－１６別添１</t>
    <rPh sb="1" eb="7">
      <t>ヒョウカカサンヨウシキ</t>
    </rPh>
    <rPh sb="11" eb="13">
      <t>ベッテン</t>
    </rPh>
    <phoneticPr fontId="2"/>
  </si>
  <si>
    <t>透析が必要な要介護者の受け入れ</t>
    <rPh sb="0" eb="2">
      <t>トウセキ</t>
    </rPh>
    <rPh sb="3" eb="5">
      <t>ヒツヨウ</t>
    </rPh>
    <rPh sb="6" eb="7">
      <t>ヨウ</t>
    </rPh>
    <rPh sb="7" eb="10">
      <t>カイゴシャ</t>
    </rPh>
    <rPh sb="11" eb="12">
      <t>ウ</t>
    </rPh>
    <rPh sb="13" eb="14">
      <t>イ</t>
    </rPh>
    <phoneticPr fontId="2"/>
  </si>
  <si>
    <t>透析を要する入所者を受け入れ、家族や病院等による送迎が困難な場合に送迎を行うなど、透析を要する入所者の受入れ体制を確保している。（当該年度実績あり）</t>
    <rPh sb="65" eb="67">
      <t>トウガイ</t>
    </rPh>
    <rPh sb="67" eb="69">
      <t>ネンド</t>
    </rPh>
    <rPh sb="69" eb="71">
      <t>ジッセキ</t>
    </rPh>
    <phoneticPr fontId="2"/>
  </si>
  <si>
    <t>１　透析が必要な要介護者の受け入れ（令和７年３月末時点）</t>
    <rPh sb="2" eb="4">
      <t>トウセキ</t>
    </rPh>
    <rPh sb="5" eb="7">
      <t>ヒツヨウ</t>
    </rPh>
    <rPh sb="8" eb="9">
      <t>ヨウ</t>
    </rPh>
    <rPh sb="9" eb="12">
      <t>カイゴシャ</t>
    </rPh>
    <rPh sb="13" eb="14">
      <t>ウ</t>
    </rPh>
    <rPh sb="15" eb="16">
      <t>イ</t>
    </rPh>
    <rPh sb="18" eb="20">
      <t>レイワ</t>
    </rPh>
    <rPh sb="21" eb="22">
      <t>ネン</t>
    </rPh>
    <rPh sb="23" eb="25">
      <t>ガツマツ</t>
    </rPh>
    <rPh sb="25" eb="27">
      <t>ジテン</t>
    </rPh>
    <phoneticPr fontId="2"/>
  </si>
  <si>
    <t>太枠部分をプルダウンメニューから選択すること（その他は自動計算）。</t>
    <phoneticPr fontId="2"/>
  </si>
  <si>
    <t>○　透析が必要な要介護者のの受入れの実績がわかる資料</t>
    <rPh sb="2" eb="4">
      <t>トウセキ</t>
    </rPh>
    <rPh sb="5" eb="7">
      <t>ヒツヨウ</t>
    </rPh>
    <rPh sb="8" eb="9">
      <t>ヨウ</t>
    </rPh>
    <rPh sb="9" eb="12">
      <t>カイゴシャ</t>
    </rPh>
    <phoneticPr fontId="2"/>
  </si>
  <si>
    <t>精神的負担が高まっていることを鑑み、外部の専門職（医師、公認心理師、精神保健福祉士等）による相談対応を実施している（予定を含む）。</t>
    <rPh sb="0" eb="3">
      <t>セイシンテキ</t>
    </rPh>
    <rPh sb="3" eb="5">
      <t>フタン</t>
    </rPh>
    <rPh sb="6" eb="7">
      <t>タカ</t>
    </rPh>
    <rPh sb="15" eb="16">
      <t>カンガ</t>
    </rPh>
    <rPh sb="18" eb="20">
      <t>ガイブ</t>
    </rPh>
    <rPh sb="21" eb="23">
      <t>センモン</t>
    </rPh>
    <rPh sb="23" eb="24">
      <t>ショク</t>
    </rPh>
    <rPh sb="25" eb="27">
      <t>イシ</t>
    </rPh>
    <rPh sb="28" eb="30">
      <t>コウニン</t>
    </rPh>
    <rPh sb="30" eb="32">
      <t>シンリ</t>
    </rPh>
    <rPh sb="32" eb="33">
      <t>シ</t>
    </rPh>
    <rPh sb="34" eb="36">
      <t>セイシン</t>
    </rPh>
    <rPh sb="36" eb="38">
      <t>ホケン</t>
    </rPh>
    <rPh sb="38" eb="41">
      <t>フクシシ</t>
    </rPh>
    <rPh sb="41" eb="42">
      <t>ナド</t>
    </rPh>
    <rPh sb="46" eb="48">
      <t>ソウダン</t>
    </rPh>
    <rPh sb="48" eb="50">
      <t>タイオウ</t>
    </rPh>
    <rPh sb="51" eb="53">
      <t>ジッシ</t>
    </rPh>
    <rPh sb="58" eb="60">
      <t>ヨテイ</t>
    </rPh>
    <rPh sb="61" eb="62">
      <t>フク</t>
    </rPh>
    <phoneticPr fontId="2"/>
  </si>
  <si>
    <t>評価加算様式２－１９</t>
    <rPh sb="0" eb="6">
      <t>ヒョウカカサンヨウシキ</t>
    </rPh>
    <phoneticPr fontId="2"/>
  </si>
  <si>
    <t>・評価加算様式２－１９別添１</t>
    <rPh sb="1" eb="7">
      <t>ヒョウカカサンヨウシキ</t>
    </rPh>
    <rPh sb="11" eb="13">
      <t>ベッテン</t>
    </rPh>
    <phoneticPr fontId="2"/>
  </si>
  <si>
    <t>施設の空き情報の適切な提供</t>
    <rPh sb="0" eb="2">
      <t>シセツ</t>
    </rPh>
    <rPh sb="3" eb="4">
      <t>ア</t>
    </rPh>
    <rPh sb="5" eb="7">
      <t>ジョウホウ</t>
    </rPh>
    <rPh sb="8" eb="10">
      <t>テキセツ</t>
    </rPh>
    <rPh sb="11" eb="13">
      <t>テイキョウ</t>
    </rPh>
    <phoneticPr fontId="2"/>
  </si>
  <si>
    <t>１　施設の空き情報の適切な提供（令和７年３月末時点）</t>
    <rPh sb="2" eb="4">
      <t>シセツ</t>
    </rPh>
    <rPh sb="5" eb="6">
      <t>ア</t>
    </rPh>
    <rPh sb="7" eb="9">
      <t>ジョウホウ</t>
    </rPh>
    <rPh sb="10" eb="12">
      <t>テキセツ</t>
    </rPh>
    <rPh sb="13" eb="15">
      <t>テイキョウ</t>
    </rPh>
    <rPh sb="16" eb="18">
      <t>レイワ</t>
    </rPh>
    <rPh sb="19" eb="20">
      <t>ネン</t>
    </rPh>
    <rPh sb="21" eb="23">
      <t>ガツマツ</t>
    </rPh>
    <rPh sb="23" eb="25">
      <t>ジテン</t>
    </rPh>
    <phoneticPr fontId="2"/>
  </si>
  <si>
    <t>国の「介護サービス情報公表システム」において、入所希望者に資するよう「空き情報」の項目を空き人数に変動があった場合に随時入力、さらに、空き人数に変更がない場合であっても、少なくとも毎月１回以上更新しているか。</t>
    <rPh sb="23" eb="25">
      <t>ニュウショ</t>
    </rPh>
    <rPh sb="25" eb="28">
      <t>キボウシャ</t>
    </rPh>
    <rPh sb="29" eb="30">
      <t>シ</t>
    </rPh>
    <rPh sb="35" eb="36">
      <t>ア</t>
    </rPh>
    <rPh sb="37" eb="39">
      <t>ジョウホウ</t>
    </rPh>
    <rPh sb="41" eb="43">
      <t>コウモク</t>
    </rPh>
    <phoneticPr fontId="2"/>
  </si>
  <si>
    <t>○　いつ更新したか記録をしたもの</t>
    <rPh sb="4" eb="6">
      <t>コウシン</t>
    </rPh>
    <rPh sb="9" eb="11">
      <t>キロク</t>
    </rPh>
    <phoneticPr fontId="2"/>
  </si>
  <si>
    <t>１　令和６年４月の介護・看護職員の数（特養及び併設短期入所の合計）</t>
    <rPh sb="2" eb="4">
      <t>レイワ</t>
    </rPh>
    <rPh sb="5" eb="6">
      <t>ネン</t>
    </rPh>
    <rPh sb="7" eb="8">
      <t>ガツ</t>
    </rPh>
    <rPh sb="9" eb="11">
      <t>カイゴ</t>
    </rPh>
    <rPh sb="12" eb="14">
      <t>カンゴ</t>
    </rPh>
    <rPh sb="14" eb="16">
      <t>ショクイン</t>
    </rPh>
    <rPh sb="17" eb="18">
      <t>カズ</t>
    </rPh>
    <rPh sb="19" eb="21">
      <t>トクヨウ</t>
    </rPh>
    <rPh sb="21" eb="22">
      <t>オヨ</t>
    </rPh>
    <rPh sb="23" eb="25">
      <t>ヘイセツ</t>
    </rPh>
    <rPh sb="25" eb="27">
      <t>タンキ</t>
    </rPh>
    <rPh sb="27" eb="29">
      <t>ニュウショ</t>
    </rPh>
    <rPh sb="30" eb="32">
      <t>ゴウケイ</t>
    </rPh>
    <phoneticPr fontId="2"/>
  </si>
  <si>
    <t>２　令和５年度の平均入所者数（特養及び併設短期入所の合計）</t>
    <rPh sb="2" eb="4">
      <t>レイワ</t>
    </rPh>
    <rPh sb="5" eb="7">
      <t>ネンド</t>
    </rPh>
    <rPh sb="6" eb="7">
      <t>ド</t>
    </rPh>
    <rPh sb="7" eb="9">
      <t>ヘイネンド</t>
    </rPh>
    <rPh sb="8" eb="10">
      <t>ヘイキン</t>
    </rPh>
    <rPh sb="10" eb="13">
      <t>ニュウショシャ</t>
    </rPh>
    <rPh sb="13" eb="14">
      <t>スウ</t>
    </rPh>
    <rPh sb="15" eb="17">
      <t>トクヨウ</t>
    </rPh>
    <rPh sb="17" eb="18">
      <t>オヨ</t>
    </rPh>
    <rPh sb="19" eb="21">
      <t>ヘイセツ</t>
    </rPh>
    <rPh sb="21" eb="23">
      <t>タンキ</t>
    </rPh>
    <rPh sb="23" eb="25">
      <t>ニュウショ</t>
    </rPh>
    <rPh sb="26" eb="28">
      <t>ゴウケイ</t>
    </rPh>
    <phoneticPr fontId="2"/>
  </si>
  <si>
    <t>令和５年度の平均入所者数の算定に当たっては、「指定介護老人福祉施設の</t>
    <rPh sb="0" eb="2">
      <t>レイワ</t>
    </rPh>
    <rPh sb="3" eb="5">
      <t>ネンド</t>
    </rPh>
    <rPh sb="4" eb="5">
      <t>ド</t>
    </rPh>
    <rPh sb="5" eb="7">
      <t>ヘイネンド</t>
    </rPh>
    <rPh sb="6" eb="8">
      <t>ヘイキン</t>
    </rPh>
    <rPh sb="8" eb="11">
      <t>ニュウショシャ</t>
    </rPh>
    <rPh sb="11" eb="12">
      <t>スウ</t>
    </rPh>
    <rPh sb="13" eb="15">
      <t>サンテイ</t>
    </rPh>
    <rPh sb="16" eb="17">
      <t>ア</t>
    </rPh>
    <rPh sb="23" eb="25">
      <t>シテイ</t>
    </rPh>
    <rPh sb="25" eb="27">
      <t>カイゴ</t>
    </rPh>
    <rPh sb="27" eb="29">
      <t>ロウジン</t>
    </rPh>
    <rPh sb="29" eb="31">
      <t>フクシ</t>
    </rPh>
    <rPh sb="31" eb="33">
      <t>シセツ</t>
    </rPh>
    <phoneticPr fontId="2"/>
  </si>
  <si>
    <t>介護職員の常勤換算数</t>
    <rPh sb="0" eb="2">
      <t>カイゴ</t>
    </rPh>
    <rPh sb="2" eb="4">
      <t>ショクイン</t>
    </rPh>
    <rPh sb="5" eb="7">
      <t>ジョウキン</t>
    </rPh>
    <rPh sb="7" eb="9">
      <t>カンサン</t>
    </rPh>
    <rPh sb="9" eb="10">
      <t>スウ</t>
    </rPh>
    <phoneticPr fontId="2"/>
  </si>
  <si>
    <t>《令和６年度４月の看護職員名簿》</t>
    <rPh sb="1" eb="3">
      <t>レイワ</t>
    </rPh>
    <rPh sb="4" eb="6">
      <t>ネンド</t>
    </rPh>
    <rPh sb="7" eb="8">
      <t>ガツ</t>
    </rPh>
    <rPh sb="9" eb="11">
      <t>カンゴ</t>
    </rPh>
    <rPh sb="11" eb="13">
      <t>ショクイン</t>
    </rPh>
    <rPh sb="13" eb="15">
      <t>メイボ</t>
    </rPh>
    <phoneticPr fontId="2"/>
  </si>
  <si>
    <t>《令和６年度４月の介護職員名簿》</t>
    <rPh sb="9" eb="11">
      <t>カイゴ</t>
    </rPh>
    <phoneticPr fontId="2"/>
  </si>
  <si>
    <r>
      <t xml:space="preserve">常勤換算数
</t>
    </r>
    <r>
      <rPr>
        <sz val="8"/>
        <rFont val="HGｺﾞｼｯｸM"/>
        <family val="3"/>
        <charset val="128"/>
      </rPr>
      <t>（手入力）</t>
    </r>
    <rPh sb="0" eb="2">
      <t>ジョウキン</t>
    </rPh>
    <rPh sb="2" eb="4">
      <t>カンサン</t>
    </rPh>
    <rPh sb="4" eb="5">
      <t>スウ</t>
    </rPh>
    <rPh sb="7" eb="8">
      <t>テ</t>
    </rPh>
    <rPh sb="8" eb="10">
      <t>ニュウリョク</t>
    </rPh>
    <phoneticPr fontId="2"/>
  </si>
  <si>
    <t>令和５年度の平均入所者数</t>
    <rPh sb="0" eb="2">
      <t>レイワ</t>
    </rPh>
    <rPh sb="3" eb="5">
      <t>ネンド</t>
    </rPh>
    <rPh sb="4" eb="5">
      <t>ド</t>
    </rPh>
    <rPh sb="5" eb="7">
      <t>ヘイネンド</t>
    </rPh>
    <rPh sb="6" eb="8">
      <t>ヘイキン</t>
    </rPh>
    <rPh sb="8" eb="11">
      <t>ニュウショシャ</t>
    </rPh>
    <rPh sb="11" eb="12">
      <t>スウ</t>
    </rPh>
    <phoneticPr fontId="2"/>
  </si>
  <si>
    <t>介護職員人数</t>
    <rPh sb="0" eb="2">
      <t>カイゴ</t>
    </rPh>
    <rPh sb="2" eb="4">
      <t>ショクイン</t>
    </rPh>
    <rPh sb="4" eb="6">
      <t>ニンズウ</t>
    </rPh>
    <phoneticPr fontId="2"/>
  </si>
  <si>
    <t>常勤人数</t>
    <rPh sb="0" eb="2">
      <t>ジョウキン</t>
    </rPh>
    <rPh sb="2" eb="4">
      <t>ニンズウ</t>
    </rPh>
    <phoneticPr fontId="2"/>
  </si>
  <si>
    <t>非常勤人数</t>
    <rPh sb="0" eb="3">
      <t>ヒジョウキン</t>
    </rPh>
    <rPh sb="3" eb="5">
      <t>ニンズウ</t>
    </rPh>
    <phoneticPr fontId="2"/>
  </si>
  <si>
    <t>喀痰吸引等研修を修了し認定特定行為業務従事者を登録</t>
    <rPh sb="0" eb="7">
      <t>カクタンキュウイントウケンシュウ</t>
    </rPh>
    <rPh sb="8" eb="10">
      <t>シュウリョウ</t>
    </rPh>
    <rPh sb="11" eb="13">
      <t>ニンテイ</t>
    </rPh>
    <rPh sb="13" eb="15">
      <t>トクテイ</t>
    </rPh>
    <rPh sb="15" eb="17">
      <t>コウイ</t>
    </rPh>
    <rPh sb="17" eb="19">
      <t>ギョウム</t>
    </rPh>
    <rPh sb="19" eb="22">
      <t>ジュウジシャ</t>
    </rPh>
    <rPh sb="23" eb="25">
      <t>トウロク</t>
    </rPh>
    <phoneticPr fontId="2"/>
  </si>
  <si>
    <t>喀痰吸引等研修を修了（常勤）</t>
    <rPh sb="11" eb="13">
      <t>ジョウキン</t>
    </rPh>
    <phoneticPr fontId="2"/>
  </si>
  <si>
    <t>喀痰吸引等研修を修了（非常勤）</t>
    <rPh sb="11" eb="12">
      <t>ヒ</t>
    </rPh>
    <rPh sb="12" eb="14">
      <t>ジョウキン</t>
    </rPh>
    <phoneticPr fontId="2"/>
  </si>
  <si>
    <t>喀痰吸引等研修修了登録者人数</t>
    <rPh sb="0" eb="2">
      <t>カクタン</t>
    </rPh>
    <rPh sb="2" eb="4">
      <t>キュウイン</t>
    </rPh>
    <rPh sb="4" eb="5">
      <t>トウ</t>
    </rPh>
    <rPh sb="5" eb="7">
      <t>ケンシュウ</t>
    </rPh>
    <rPh sb="7" eb="9">
      <t>シュウリョウ</t>
    </rPh>
    <rPh sb="9" eb="12">
      <t>トウロクシャ</t>
    </rPh>
    <rPh sb="12" eb="14">
      <t>ニンズウ</t>
    </rPh>
    <phoneticPr fontId="2"/>
  </si>
  <si>
    <t>介護職に占める登録者の割合</t>
    <rPh sb="0" eb="2">
      <t>カイゴ</t>
    </rPh>
    <rPh sb="2" eb="3">
      <t>ショク</t>
    </rPh>
    <rPh sb="4" eb="5">
      <t>シ</t>
    </rPh>
    <rPh sb="7" eb="10">
      <t>トウロクシャ</t>
    </rPh>
    <rPh sb="11" eb="13">
      <t>ワリアイ</t>
    </rPh>
    <phoneticPr fontId="2"/>
  </si>
  <si>
    <t>喀痰吸引等研修を修了し認定特定行為業務従事者の登録の有無</t>
    <rPh sb="0" eb="7">
      <t>カクタンキュウイントウケンシュウ</t>
    </rPh>
    <rPh sb="8" eb="10">
      <t>シュウリョウ</t>
    </rPh>
    <rPh sb="11" eb="13">
      <t>ニンテイ</t>
    </rPh>
    <rPh sb="13" eb="15">
      <t>トクテイ</t>
    </rPh>
    <rPh sb="15" eb="17">
      <t>コウイ</t>
    </rPh>
    <rPh sb="17" eb="19">
      <t>ギョウム</t>
    </rPh>
    <rPh sb="19" eb="22">
      <t>ジュウジシャ</t>
    </rPh>
    <rPh sb="23" eb="25">
      <t>トウロク</t>
    </rPh>
    <rPh sb="26" eb="28">
      <t>ウム</t>
    </rPh>
    <phoneticPr fontId="2"/>
  </si>
  <si>
    <t>評価加算様式２－１</t>
    <rPh sb="0" eb="2">
      <t>ヒョウカ</t>
    </rPh>
    <rPh sb="2" eb="4">
      <t>カサン</t>
    </rPh>
    <rPh sb="4" eb="6">
      <t>ヨウシキ</t>
    </rPh>
    <phoneticPr fontId="2"/>
  </si>
  <si>
    <t>・評価加算様式２－１別添１</t>
    <rPh sb="1" eb="3">
      <t>ヒョウカ</t>
    </rPh>
    <rPh sb="3" eb="5">
      <t>カサン</t>
    </rPh>
    <rPh sb="5" eb="7">
      <t>ヨウシキ</t>
    </rPh>
    <rPh sb="10" eb="12">
      <t>ベッテン</t>
    </rPh>
    <phoneticPr fontId="2"/>
  </si>
  <si>
    <t>評価加算様式２－１・２－３　別添１</t>
    <phoneticPr fontId="2"/>
  </si>
  <si>
    <t>介護職員の医療対応力向上</t>
    <rPh sb="0" eb="2">
      <t>カイゴ</t>
    </rPh>
    <rPh sb="2" eb="4">
      <t>ショクイン</t>
    </rPh>
    <rPh sb="5" eb="7">
      <t>イリョウ</t>
    </rPh>
    <rPh sb="7" eb="9">
      <t>タイオウ</t>
    </rPh>
    <rPh sb="9" eb="10">
      <t>リョク</t>
    </rPh>
    <rPh sb="10" eb="12">
      <t>コウジョウ</t>
    </rPh>
    <phoneticPr fontId="2"/>
  </si>
  <si>
    <t>評価加算様式２－３</t>
    <rPh sb="0" eb="2">
      <t>ヒョウカ</t>
    </rPh>
    <rPh sb="2" eb="4">
      <t>カサン</t>
    </rPh>
    <rPh sb="4" eb="6">
      <t>ヨウシキ</t>
    </rPh>
    <phoneticPr fontId="2"/>
  </si>
  <si>
    <t>令和６年４月１日現在、介護職員のうち喀痰吸引等研修を修了し、認定特定行為業務従事者の登録をした者の割合</t>
    <phoneticPr fontId="2"/>
  </si>
  <si>
    <t>１　介護職員の医療対応力向上</t>
    <phoneticPr fontId="2"/>
  </si>
  <si>
    <t>１　外国人介護職員の活用</t>
    <rPh sb="2" eb="4">
      <t>ガイコク</t>
    </rPh>
    <rPh sb="4" eb="5">
      <t>ジン</t>
    </rPh>
    <rPh sb="5" eb="7">
      <t>カイゴ</t>
    </rPh>
    <rPh sb="7" eb="9">
      <t>ショクイン</t>
    </rPh>
    <rPh sb="10" eb="12">
      <t>カツヨウ</t>
    </rPh>
    <phoneticPr fontId="2"/>
  </si>
  <si>
    <t>施設が登録特定行為事業者の登録をしており、介護職員のうち、喀痰吸引等研修を修了し、認定特定行為業務従事者の登録をした者が、２割以上いる場合を対象とする。</t>
    <phoneticPr fontId="2"/>
  </si>
  <si>
    <t>・評価加算様式２－３別添1</t>
    <rPh sb="1" eb="3">
      <t>ヒョウカ</t>
    </rPh>
    <rPh sb="3" eb="5">
      <t>カサン</t>
    </rPh>
    <rPh sb="5" eb="7">
      <t>ヨウシキ</t>
    </rPh>
    <rPh sb="10" eb="12">
      <t>ベッテン</t>
    </rPh>
    <phoneticPr fontId="2"/>
  </si>
  <si>
    <t>外国人介護職員の活用</t>
    <phoneticPr fontId="2"/>
  </si>
  <si>
    <t>介護職員の医療対応力向上</t>
    <phoneticPr fontId="2"/>
  </si>
  <si>
    <t>専門的看護師の配置</t>
    <phoneticPr fontId="2"/>
  </si>
  <si>
    <t>職員定着率の向上①</t>
    <phoneticPr fontId="2"/>
  </si>
  <si>
    <t>職員定着率の向上②</t>
    <phoneticPr fontId="2"/>
  </si>
  <si>
    <t>介護職員のメンタルケア対策の強化</t>
    <phoneticPr fontId="2"/>
  </si>
  <si>
    <t>育児と仕事の両立の支援</t>
    <phoneticPr fontId="2"/>
  </si>
  <si>
    <t>ボランティアコーディネーターの配置</t>
    <phoneticPr fontId="2"/>
  </si>
  <si>
    <t>障害者の雇用</t>
    <phoneticPr fontId="2"/>
  </si>
  <si>
    <t>介護現場のDXの促進</t>
    <phoneticPr fontId="2"/>
  </si>
  <si>
    <t>○　生産性向上に係る委員会を実施したこと(内容含)がわ
　　かる資料
○　２回以上委員会を実施した場合に対象となる。</t>
    <rPh sb="2" eb="5">
      <t>セイサンセイ</t>
    </rPh>
    <rPh sb="5" eb="7">
      <t>コウジョウ</t>
    </rPh>
    <rPh sb="8" eb="9">
      <t>カカ</t>
    </rPh>
    <rPh sb="10" eb="13">
      <t>イインカイ</t>
    </rPh>
    <rPh sb="14" eb="16">
      <t>ジッシ</t>
    </rPh>
    <rPh sb="21" eb="23">
      <t>ナイヨウ</t>
    </rPh>
    <rPh sb="23" eb="24">
      <t>フク</t>
    </rPh>
    <rPh sb="32" eb="34">
      <t>シリョウ</t>
    </rPh>
    <rPh sb="38" eb="39">
      <t>カイ</t>
    </rPh>
    <rPh sb="41" eb="44">
      <t>イインカイ</t>
    </rPh>
    <rPh sb="45" eb="47">
      <t>ジッシ</t>
    </rPh>
    <phoneticPr fontId="2"/>
  </si>
  <si>
    <t>自治会等との
防災訓練の実施</t>
    <phoneticPr fontId="2"/>
  </si>
  <si>
    <t>島しょにおける人材確保
（島しょ地域の施設のみ対象）</t>
    <phoneticPr fontId="2"/>
  </si>
  <si>
    <t>身寄りのない高齢者の受入れ</t>
    <phoneticPr fontId="2"/>
  </si>
  <si>
    <t>透析が必要な要介護者の受け入れ</t>
    <phoneticPr fontId="2"/>
  </si>
  <si>
    <t>社福軽減の実施</t>
    <phoneticPr fontId="2"/>
  </si>
  <si>
    <t>施設の空き情報の適切な提供</t>
    <phoneticPr fontId="2"/>
  </si>
  <si>
    <t>21</t>
    <phoneticPr fontId="2"/>
  </si>
  <si>
    <t>23</t>
    <phoneticPr fontId="2"/>
  </si>
  <si>
    <t>福祉避難所としての訓練等の実施</t>
    <phoneticPr fontId="2"/>
  </si>
  <si>
    <t>22</t>
    <phoneticPr fontId="2"/>
  </si>
  <si>
    <t>次世代への
介護の魅力発信</t>
    <phoneticPr fontId="2"/>
  </si>
  <si>
    <t>地域社会への貢献等</t>
    <phoneticPr fontId="2"/>
  </si>
  <si>
    <t>サービスの向上</t>
    <phoneticPr fontId="2"/>
  </si>
  <si>
    <t>令和６年４月時点（※）において、介護･看護職員の配置が、入所者２人に対して常勤換算で１以上配置している。
（２：１以上配置→入所者１００名の場合５０名以上を配置)</t>
    <rPh sb="0" eb="2">
      <t>レイワ</t>
    </rPh>
    <rPh sb="3" eb="4">
      <t>ネン</t>
    </rPh>
    <rPh sb="5" eb="6">
      <t>ガツ</t>
    </rPh>
    <rPh sb="6" eb="8">
      <t>ジテン</t>
    </rPh>
    <rPh sb="45" eb="47">
      <t>ハイチ</t>
    </rPh>
    <rPh sb="57" eb="59">
      <t>イジョウ</t>
    </rPh>
    <rPh sb="59" eb="61">
      <t>ハイチ</t>
    </rPh>
    <rPh sb="62" eb="65">
      <t>ニュウショシャ</t>
    </rPh>
    <rPh sb="68" eb="69">
      <t>メイ</t>
    </rPh>
    <rPh sb="70" eb="72">
      <t>バアイ</t>
    </rPh>
    <rPh sb="74" eb="75">
      <t>メイ</t>
    </rPh>
    <rPh sb="75" eb="77">
      <t>イジョウ</t>
    </rPh>
    <rPh sb="78" eb="80">
      <t>ハイチ</t>
    </rPh>
    <phoneticPr fontId="1"/>
  </si>
  <si>
    <t>外国人が働きやすい環境を整備し、４月１日現在、１年以上継続雇用している常勤(※)の外国人介護職員がいる。
※雇用形態に関わらず、当該施設の就業規則で定められた常勤の職員が勤務すべき時間数を勤務する者</t>
    <rPh sb="17" eb="18">
      <t>ガツ</t>
    </rPh>
    <rPh sb="19" eb="20">
      <t>ニチ</t>
    </rPh>
    <rPh sb="24" eb="25">
      <t>ネン</t>
    </rPh>
    <phoneticPr fontId="1"/>
  </si>
  <si>
    <t>４月１日現在、介護職員のうち、喀痰吸引等研修を修了し、認定特定行為業務従事者の登録をした者を配置するとともに、介護職員に対し当該研修の受講機会の確保や特定行為業務従事者の登録を支援している。</t>
    <rPh sb="1" eb="2">
      <t>ガツ</t>
    </rPh>
    <rPh sb="3" eb="4">
      <t>ニチ</t>
    </rPh>
    <phoneticPr fontId="1"/>
  </si>
  <si>
    <t>４月１日現在、専門看護師又は認定看護師の資格を有する者、特定行為研修を受けた看護師を配置している。</t>
    <rPh sb="1" eb="2">
      <t>ガツ</t>
    </rPh>
    <rPh sb="3" eb="4">
      <t>ニチ</t>
    </rPh>
    <phoneticPr fontId="1"/>
  </si>
  <si>
    <t>令和６年４月１日時点において、令和５年４月１日時点に在籍していた介護職員の定着率が８５％以上（離職率が１５％以下）</t>
    <rPh sb="0" eb="2">
      <t>レイワ</t>
    </rPh>
    <rPh sb="3" eb="4">
      <t>ネン</t>
    </rPh>
    <rPh sb="5" eb="6">
      <t>ガツ</t>
    </rPh>
    <rPh sb="7" eb="8">
      <t>ニチ</t>
    </rPh>
    <rPh sb="8" eb="10">
      <t>ジテン</t>
    </rPh>
    <rPh sb="15" eb="17">
      <t>レイワ</t>
    </rPh>
    <rPh sb="18" eb="19">
      <t>ネン</t>
    </rPh>
    <rPh sb="20" eb="21">
      <t>ガツ</t>
    </rPh>
    <rPh sb="22" eb="23">
      <t>ニチ</t>
    </rPh>
    <rPh sb="23" eb="25">
      <t>ジテン</t>
    </rPh>
    <phoneticPr fontId="1"/>
  </si>
  <si>
    <t>チューター制度を導入した上で、新規採用職員向けの教育プログラム（施設内研修）を構築している。
ただし、令和６年４月１日～令和７年３月３１日までの間に職員を採用した施設は、教育プログラム（施設内研修）を実施していること。</t>
    <rPh sb="5" eb="7">
      <t>セイド</t>
    </rPh>
    <rPh sb="8" eb="10">
      <t>ドウニュウ</t>
    </rPh>
    <rPh sb="12" eb="13">
      <t>ウエ</t>
    </rPh>
    <rPh sb="15" eb="17">
      <t>シンキ</t>
    </rPh>
    <rPh sb="17" eb="19">
      <t>サイヨウ</t>
    </rPh>
    <rPh sb="19" eb="21">
      <t>ショクイン</t>
    </rPh>
    <rPh sb="21" eb="22">
      <t>ム</t>
    </rPh>
    <rPh sb="39" eb="41">
      <t>コウチク</t>
    </rPh>
    <rPh sb="51" eb="53">
      <t>レイワ</t>
    </rPh>
    <rPh sb="60" eb="62">
      <t>レイワ</t>
    </rPh>
    <rPh sb="63" eb="64">
      <t>ネン</t>
    </rPh>
    <rPh sb="65" eb="66">
      <t>ガツ</t>
    </rPh>
    <rPh sb="68" eb="69">
      <t>ニチ</t>
    </rPh>
    <rPh sb="72" eb="73">
      <t>アイダ</t>
    </rPh>
    <rPh sb="74" eb="76">
      <t>ショクイン</t>
    </rPh>
    <rPh sb="77" eb="79">
      <t>サイヨウ</t>
    </rPh>
    <rPh sb="81" eb="83">
      <t>シセツ</t>
    </rPh>
    <rPh sb="85" eb="87">
      <t>キョウイク</t>
    </rPh>
    <rPh sb="93" eb="95">
      <t>シセツ</t>
    </rPh>
    <rPh sb="95" eb="96">
      <t>ナイ</t>
    </rPh>
    <rPh sb="96" eb="98">
      <t>ケンシュウ</t>
    </rPh>
    <rPh sb="100" eb="102">
      <t>ジッシ</t>
    </rPh>
    <phoneticPr fontId="1"/>
  </si>
  <si>
    <t>精神的負荷が高まっていることを鑑み、介護職員のメンタルケア対策の強化を目的として、外部の専門職（医師、公認心理師、精神保健福祉士等）による相談対応を実施している。</t>
  </si>
  <si>
    <t>育児と仕事の両立を支援するための休暇制度の整備や男性の育児参加を推奨するための取組等を行っている。</t>
  </si>
  <si>
    <t>ボランティアコーディネーターを配置した上で、年間３７日以上ボランティアを受け入れている。</t>
    <rPh sb="15" eb="17">
      <t>ハイチ</t>
    </rPh>
    <rPh sb="19" eb="20">
      <t>ウエ</t>
    </rPh>
    <rPh sb="22" eb="24">
      <t>ネンカン</t>
    </rPh>
    <rPh sb="26" eb="27">
      <t>ニチ</t>
    </rPh>
    <rPh sb="27" eb="29">
      <t>イジョウ</t>
    </rPh>
    <rPh sb="36" eb="37">
      <t>ウ</t>
    </rPh>
    <rPh sb="38" eb="39">
      <t>イ</t>
    </rPh>
    <phoneticPr fontId="1"/>
  </si>
  <si>
    <t>令和６年４月１日時点（※）において、障害者（身体障害者手帳、精神障害者保健福祉手帳、療育手帳を取得されている方）を雇用している。
ただし、あん摩マッサージ指圧師加算の対象者は除く。</t>
    <rPh sb="0" eb="2">
      <t>レイワ</t>
    </rPh>
    <rPh sb="3" eb="4">
      <t>ネン</t>
    </rPh>
    <rPh sb="5" eb="6">
      <t>ガツ</t>
    </rPh>
    <rPh sb="7" eb="8">
      <t>ニチ</t>
    </rPh>
    <rPh sb="8" eb="10">
      <t>ジテン</t>
    </rPh>
    <rPh sb="18" eb="21">
      <t>ショウガイシャ</t>
    </rPh>
    <rPh sb="22" eb="24">
      <t>シンタイ</t>
    </rPh>
    <rPh sb="24" eb="27">
      <t>ショウガイシャ</t>
    </rPh>
    <rPh sb="27" eb="29">
      <t>テチョウ</t>
    </rPh>
    <rPh sb="30" eb="32">
      <t>セイシン</t>
    </rPh>
    <rPh sb="32" eb="35">
      <t>ショウガイシャ</t>
    </rPh>
    <rPh sb="35" eb="37">
      <t>ホケン</t>
    </rPh>
    <rPh sb="37" eb="39">
      <t>フクシ</t>
    </rPh>
    <rPh sb="39" eb="41">
      <t>テチョウ</t>
    </rPh>
    <rPh sb="42" eb="44">
      <t>リョウイク</t>
    </rPh>
    <rPh sb="44" eb="46">
      <t>テチョウ</t>
    </rPh>
    <rPh sb="47" eb="49">
      <t>シュトク</t>
    </rPh>
    <rPh sb="54" eb="55">
      <t>カタ</t>
    </rPh>
    <rPh sb="57" eb="59">
      <t>コヨウ</t>
    </rPh>
    <rPh sb="71" eb="72">
      <t>マ</t>
    </rPh>
    <rPh sb="77" eb="80">
      <t>シアツシ</t>
    </rPh>
    <rPh sb="80" eb="82">
      <t>カサン</t>
    </rPh>
    <rPh sb="83" eb="86">
      <t>タイショウシャ</t>
    </rPh>
    <rPh sb="87" eb="88">
      <t>ノゾ</t>
    </rPh>
    <phoneticPr fontId="1"/>
  </si>
  <si>
    <t>介護ロボット、見守り機器等のテクノロジーの導入や業務改善に向けた取組を進めることで、利用者の安全及び介護サービスの質の確保並びに職員の負担軽減を図っている。</t>
  </si>
  <si>
    <t>福祉避難所以外で、災害時の支援に関する協定を区市町村、自治会又は近隣の特養等と締結した上、施設が主催する防災訓練を連携して実施している。
ただし、「福祉避難所としての訓練等の実施」及び「事業継続計画に基づく訓練の実施」の項目を兼ねる訓練は除く。</t>
    <rPh sb="9" eb="11">
      <t>サイガイ</t>
    </rPh>
    <rPh sb="35" eb="37">
      <t>トクヨウ</t>
    </rPh>
    <rPh sb="74" eb="76">
      <t>フクシ</t>
    </rPh>
    <rPh sb="76" eb="79">
      <t>ヒナンジョ</t>
    </rPh>
    <rPh sb="83" eb="85">
      <t>クンレン</t>
    </rPh>
    <rPh sb="85" eb="86">
      <t>トウ</t>
    </rPh>
    <rPh sb="87" eb="89">
      <t>ジッシ</t>
    </rPh>
    <rPh sb="93" eb="95">
      <t>ジギョウ</t>
    </rPh>
    <rPh sb="95" eb="97">
      <t>ケイゾク</t>
    </rPh>
    <rPh sb="97" eb="99">
      <t>ケイカク</t>
    </rPh>
    <rPh sb="100" eb="101">
      <t>モト</t>
    </rPh>
    <rPh sb="103" eb="105">
      <t>クンレン</t>
    </rPh>
    <rPh sb="106" eb="108">
      <t>ジッシ</t>
    </rPh>
    <phoneticPr fontId="1"/>
  </si>
  <si>
    <t>島しょ地域外に住所を有している職員を採用するとともに、赴任時の旅費や住居手当の一部を負担するなど、職員の定着を図っている。
（令和３年４月１日～令和７年３月３１日の期間に採用した職員）</t>
    <rPh sb="63" eb="65">
      <t>レイワ</t>
    </rPh>
    <rPh sb="66" eb="67">
      <t>ネン</t>
    </rPh>
    <rPh sb="72" eb="74">
      <t>レイワ</t>
    </rPh>
    <rPh sb="75" eb="76">
      <t>ネン</t>
    </rPh>
    <rPh sb="82" eb="84">
      <t>キカン</t>
    </rPh>
    <rPh sb="85" eb="87">
      <t>サイヨウ</t>
    </rPh>
    <rPh sb="89" eb="91">
      <t>ショクイン</t>
    </rPh>
    <phoneticPr fontId="1"/>
  </si>
  <si>
    <t>島しょ地域外における資格取得及び技術向上のための研修に年に延べ７日以上参加している。</t>
    <rPh sb="32" eb="33">
      <t>ニチ</t>
    </rPh>
    <phoneticPr fontId="1"/>
  </si>
  <si>
    <t>令和６年４月１日時点（※）において、身寄りのない高齢者（保証人、身元引受人、契約代理人となる親族等がいない等）を入所者の５％以上受け入れている。</t>
    <rPh sb="0" eb="2">
      <t>レイワ</t>
    </rPh>
    <rPh sb="3" eb="4">
      <t>ネン</t>
    </rPh>
    <rPh sb="5" eb="6">
      <t>ガツ</t>
    </rPh>
    <rPh sb="7" eb="8">
      <t>ニチ</t>
    </rPh>
    <rPh sb="8" eb="10">
      <t>ジテン</t>
    </rPh>
    <rPh sb="56" eb="59">
      <t>ニュウショシャ</t>
    </rPh>
    <phoneticPr fontId="1"/>
  </si>
  <si>
    <t>透析を要する入所者の受入体制を構築した上で、受け入れを実施している。</t>
  </si>
  <si>
    <t>令和６年４月１日（※）時点において、「社会福祉法人等による生計困難者に対する介護保険サービスに係る利用者負担額軽減制度事業実施要綱」（平成１２年５月１日付老発第４７４号の別添２）に基づき、利用者負担額の軽減を実施している。</t>
    <rPh sb="0" eb="2">
      <t>レイワ</t>
    </rPh>
    <rPh sb="3" eb="4">
      <t>ネン</t>
    </rPh>
    <rPh sb="5" eb="6">
      <t>ガツ</t>
    </rPh>
    <rPh sb="7" eb="8">
      <t>ニチ</t>
    </rPh>
    <rPh sb="11" eb="13">
      <t>ジテン</t>
    </rPh>
    <phoneticPr fontId="1"/>
  </si>
  <si>
    <t>他の法人が運営する福祉施設や介護保険事業所と連携した研修や人材交流を年間７回以上又は延べ７日間以上企画して実施している。
ただし、他の研修機関等が企画して実施する研修等への参加を除く。</t>
    <rPh sb="0" eb="1">
      <t>タ</t>
    </rPh>
    <rPh sb="2" eb="4">
      <t>ホウジン</t>
    </rPh>
    <rPh sb="5" eb="7">
      <t>ウンエイ</t>
    </rPh>
    <rPh sb="9" eb="11">
      <t>フクシ</t>
    </rPh>
    <rPh sb="11" eb="13">
      <t>シセツ</t>
    </rPh>
    <rPh sb="14" eb="16">
      <t>カイゴ</t>
    </rPh>
    <rPh sb="16" eb="18">
      <t>ホケン</t>
    </rPh>
    <rPh sb="18" eb="21">
      <t>ジギョウショ</t>
    </rPh>
    <rPh sb="22" eb="24">
      <t>レンケイ</t>
    </rPh>
    <rPh sb="26" eb="28">
      <t>ケンシュウ</t>
    </rPh>
    <rPh sb="29" eb="31">
      <t>ジンザイ</t>
    </rPh>
    <rPh sb="31" eb="33">
      <t>コウリュウ</t>
    </rPh>
    <rPh sb="34" eb="36">
      <t>ネンカン</t>
    </rPh>
    <rPh sb="37" eb="40">
      <t>カイイジョウ</t>
    </rPh>
    <rPh sb="40" eb="41">
      <t>マタ</t>
    </rPh>
    <rPh sb="42" eb="43">
      <t>ノ</t>
    </rPh>
    <rPh sb="45" eb="47">
      <t>ニチカン</t>
    </rPh>
    <rPh sb="47" eb="49">
      <t>イジョウ</t>
    </rPh>
    <rPh sb="49" eb="51">
      <t>キカク</t>
    </rPh>
    <rPh sb="53" eb="55">
      <t>ジッシ</t>
    </rPh>
    <rPh sb="65" eb="66">
      <t>タ</t>
    </rPh>
    <rPh sb="67" eb="69">
      <t>ケンシュウ</t>
    </rPh>
    <rPh sb="69" eb="71">
      <t>キカン</t>
    </rPh>
    <rPh sb="71" eb="72">
      <t>トウ</t>
    </rPh>
    <rPh sb="73" eb="75">
      <t>キカク</t>
    </rPh>
    <rPh sb="77" eb="79">
      <t>ジッシ</t>
    </rPh>
    <rPh sb="81" eb="83">
      <t>ケンシュウ</t>
    </rPh>
    <rPh sb="83" eb="84">
      <t>トウ</t>
    </rPh>
    <rPh sb="86" eb="88">
      <t>サンカ</t>
    </rPh>
    <rPh sb="89" eb="90">
      <t>ノゾ</t>
    </rPh>
    <phoneticPr fontId="1"/>
  </si>
  <si>
    <t>他の法人が運営する福祉施設や介護保険事業所と連携した研修や人材交流を年間４回以上又は延べ４日間以上企画して実施している。
ただし、他の研修機関等が企画して実施する研修等への参加を除く。</t>
    <rPh sb="0" eb="1">
      <t>タ</t>
    </rPh>
    <rPh sb="2" eb="4">
      <t>ホウジン</t>
    </rPh>
    <rPh sb="5" eb="7">
      <t>ウンエイ</t>
    </rPh>
    <rPh sb="9" eb="11">
      <t>フクシ</t>
    </rPh>
    <rPh sb="11" eb="13">
      <t>シセツ</t>
    </rPh>
    <rPh sb="14" eb="16">
      <t>カイゴ</t>
    </rPh>
    <rPh sb="16" eb="18">
      <t>ホケン</t>
    </rPh>
    <rPh sb="18" eb="21">
      <t>ジギョウショ</t>
    </rPh>
    <rPh sb="22" eb="24">
      <t>レンケイ</t>
    </rPh>
    <rPh sb="26" eb="28">
      <t>ケンシュウ</t>
    </rPh>
    <rPh sb="29" eb="31">
      <t>ジンザイ</t>
    </rPh>
    <rPh sb="31" eb="33">
      <t>コウリュウ</t>
    </rPh>
    <rPh sb="34" eb="36">
      <t>ネンカン</t>
    </rPh>
    <rPh sb="37" eb="38">
      <t>カイ</t>
    </rPh>
    <rPh sb="38" eb="40">
      <t>イジョウ</t>
    </rPh>
    <rPh sb="40" eb="41">
      <t>マタ</t>
    </rPh>
    <rPh sb="42" eb="43">
      <t>ノ</t>
    </rPh>
    <rPh sb="45" eb="47">
      <t>ニチカン</t>
    </rPh>
    <rPh sb="47" eb="49">
      <t>イジョウ</t>
    </rPh>
    <rPh sb="49" eb="51">
      <t>キカク</t>
    </rPh>
    <rPh sb="53" eb="55">
      <t>ジッシ</t>
    </rPh>
    <rPh sb="65" eb="66">
      <t>タ</t>
    </rPh>
    <rPh sb="67" eb="69">
      <t>ケンシュウ</t>
    </rPh>
    <rPh sb="69" eb="71">
      <t>キカン</t>
    </rPh>
    <rPh sb="71" eb="72">
      <t>トウ</t>
    </rPh>
    <rPh sb="73" eb="75">
      <t>キカク</t>
    </rPh>
    <rPh sb="77" eb="79">
      <t>ジッシ</t>
    </rPh>
    <rPh sb="81" eb="83">
      <t>ケンシュウ</t>
    </rPh>
    <rPh sb="83" eb="84">
      <t>トウ</t>
    </rPh>
    <rPh sb="86" eb="88">
      <t>サンカ</t>
    </rPh>
    <rPh sb="89" eb="90">
      <t>ノゾ</t>
    </rPh>
    <phoneticPr fontId="1"/>
  </si>
  <si>
    <t>他の法人が運営する福祉施設や介護保険事業所と連携した研修や人材交流を年間１回以上又は延べ１日間以上企画して実施している。
ただし、他の研修機関等が企画して実施する研修等への参加を除く。</t>
    <rPh sb="0" eb="1">
      <t>タ</t>
    </rPh>
    <rPh sb="2" eb="4">
      <t>ホウジン</t>
    </rPh>
    <rPh sb="5" eb="7">
      <t>ウンエイ</t>
    </rPh>
    <rPh sb="9" eb="11">
      <t>フクシ</t>
    </rPh>
    <rPh sb="11" eb="13">
      <t>シセツ</t>
    </rPh>
    <rPh sb="14" eb="16">
      <t>カイゴ</t>
    </rPh>
    <rPh sb="16" eb="18">
      <t>ホケン</t>
    </rPh>
    <rPh sb="18" eb="21">
      <t>ジギョウショ</t>
    </rPh>
    <rPh sb="22" eb="24">
      <t>レンケイ</t>
    </rPh>
    <rPh sb="26" eb="28">
      <t>ケンシュウ</t>
    </rPh>
    <rPh sb="29" eb="31">
      <t>ジンザイ</t>
    </rPh>
    <rPh sb="31" eb="33">
      <t>コウリュウ</t>
    </rPh>
    <rPh sb="34" eb="36">
      <t>ネンカン</t>
    </rPh>
    <rPh sb="37" eb="40">
      <t>カイイジョウ</t>
    </rPh>
    <rPh sb="40" eb="41">
      <t>マタ</t>
    </rPh>
    <rPh sb="42" eb="43">
      <t>ノ</t>
    </rPh>
    <rPh sb="45" eb="49">
      <t>ニチカンイジョウ</t>
    </rPh>
    <rPh sb="49" eb="51">
      <t>キカク</t>
    </rPh>
    <rPh sb="53" eb="55">
      <t>ジッシ</t>
    </rPh>
    <rPh sb="65" eb="66">
      <t>タ</t>
    </rPh>
    <rPh sb="67" eb="69">
      <t>ケンシュウ</t>
    </rPh>
    <rPh sb="69" eb="71">
      <t>キカン</t>
    </rPh>
    <rPh sb="71" eb="72">
      <t>トウ</t>
    </rPh>
    <rPh sb="73" eb="75">
      <t>キカク</t>
    </rPh>
    <rPh sb="77" eb="79">
      <t>ジッシ</t>
    </rPh>
    <rPh sb="81" eb="83">
      <t>ケンシュウ</t>
    </rPh>
    <rPh sb="83" eb="84">
      <t>トウ</t>
    </rPh>
    <rPh sb="86" eb="88">
      <t>サンカ</t>
    </rPh>
    <rPh sb="89" eb="90">
      <t>ノゾ</t>
    </rPh>
    <phoneticPr fontId="1"/>
  </si>
  <si>
    <t>入所を希望する希望者の選択に資するよう、「介護サービス情報の公表」の「空き人数」の項目を定期的に更新している。</t>
  </si>
  <si>
    <t>区市町村から福祉避難所としての指定を受けている施設で福祉避難所を運営するための訓練や備蓄等を行っている。
ただし、「事業継続計画に基づく訓練の実施」及び「自治会等との防災訓練の実施」の項目を兼ねる訓練は除く。</t>
    <rPh sb="65" eb="66">
      <t>モト</t>
    </rPh>
    <rPh sb="68" eb="70">
      <t>クンレン</t>
    </rPh>
    <rPh sb="71" eb="73">
      <t>ジッシ</t>
    </rPh>
    <rPh sb="77" eb="80">
      <t>ジチカイ</t>
    </rPh>
    <rPh sb="80" eb="81">
      <t>トウ</t>
    </rPh>
    <rPh sb="83" eb="85">
      <t>ボウサイ</t>
    </rPh>
    <rPh sb="85" eb="87">
      <t>クンレン</t>
    </rPh>
    <rPh sb="88" eb="90">
      <t>ジッシ</t>
    </rPh>
    <phoneticPr fontId="1"/>
  </si>
  <si>
    <t>職場体験等により小学校・中学校・高校の児童・生徒を受け入れている。</t>
  </si>
  <si>
    <t>施設の職員が主体となり、近隣の高齢者に対する年間３７日以上の配食サービスを実施している。または、介護予防教室・地域サロン・家族介護教室・認知症カフェ・子供食堂・会食サービス等を年９回以上主催している。　
ただし、他の事業や制度により補助されている場合や併設している地域包括支援センターが主催している場合等を除く。</t>
    <rPh sb="22" eb="24">
      <t>ネンカン</t>
    </rPh>
    <rPh sb="26" eb="27">
      <t>ニチ</t>
    </rPh>
    <rPh sb="88" eb="89">
      <t>ネン</t>
    </rPh>
    <rPh sb="90" eb="91">
      <t>カイ</t>
    </rPh>
    <phoneticPr fontId="1"/>
  </si>
  <si>
    <t>介護予防教室・地域サロン・家族介護教室・認知症カフェ・子供食堂・会食サービス等を年３回以上主催している。　
ただし、他の事業や制度により補助されている場合や併設している地域包括支援センターが主催している場合等を除く。</t>
    <rPh sb="40" eb="41">
      <t>ネン</t>
    </rPh>
    <rPh sb="42" eb="43">
      <t>カイ</t>
    </rPh>
    <phoneticPr fontId="1"/>
  </si>
  <si>
    <t>介護予防教室・地域サロン・家族介護教室・認知症カフェ・子供食堂・会食サービス等を年１回以上主催している。　
ただし、他の事業や制度により補助されている場合や併設している地域包括支援センターが主催している場合等を除く。</t>
    <rPh sb="40" eb="41">
      <t>ネン</t>
    </rPh>
    <rPh sb="42" eb="43">
      <t>カイ</t>
    </rPh>
    <phoneticPr fontId="1"/>
  </si>
  <si>
    <t>１　ボランティアコーディネーターの配置等の状況（令和７年３月末時点）</t>
    <rPh sb="17" eb="19">
      <t>ハイチ</t>
    </rPh>
    <rPh sb="19" eb="20">
      <t>トウ</t>
    </rPh>
    <rPh sb="21" eb="23">
      <t>ジョウキョウ</t>
    </rPh>
    <rPh sb="29" eb="30">
      <t>ガツ</t>
    </rPh>
    <rPh sb="30" eb="31">
      <t>マツ</t>
    </rPh>
    <phoneticPr fontId="2"/>
  </si>
  <si>
    <t>令和６年４月１日から令和７年３月３１日までのボランティアの受入日数（予定を含む）</t>
    <rPh sb="0" eb="2">
      <t>レイワ</t>
    </rPh>
    <rPh sb="3" eb="4">
      <t>ネン</t>
    </rPh>
    <rPh sb="4" eb="5">
      <t>ヘイネン</t>
    </rPh>
    <rPh sb="5" eb="6">
      <t>ガツ</t>
    </rPh>
    <rPh sb="7" eb="8">
      <t>ニチ</t>
    </rPh>
    <rPh sb="10" eb="12">
      <t>レイワ</t>
    </rPh>
    <rPh sb="13" eb="14">
      <t>ネン</t>
    </rPh>
    <rPh sb="15" eb="16">
      <t>ガツ</t>
    </rPh>
    <rPh sb="18" eb="19">
      <t>ニチ</t>
    </rPh>
    <rPh sb="29" eb="31">
      <t>ウケイ</t>
    </rPh>
    <rPh sb="31" eb="33">
      <t>ニッスウ</t>
    </rPh>
    <rPh sb="34" eb="36">
      <t>ヨテイ</t>
    </rPh>
    <rPh sb="37" eb="38">
      <t>フク</t>
    </rPh>
    <phoneticPr fontId="2"/>
  </si>
  <si>
    <t>令和６年度東京都特別養護老人ホーム経営支援補助金の減額に関する事務処理要綱に定める減額事由に該当したもの。</t>
    <rPh sb="0" eb="2">
      <t>レイワ</t>
    </rPh>
    <rPh sb="3" eb="5">
      <t>ネンド</t>
    </rPh>
    <rPh sb="5" eb="8">
      <t>トウキョウト</t>
    </rPh>
    <rPh sb="8" eb="10">
      <t>トクベツヨ</t>
    </rPh>
    <rPh sb="10" eb="24">
      <t>ウゴロウジンホームケイエイシエンホジョキン</t>
    </rPh>
    <rPh sb="25" eb="27">
      <t>ゲンガク</t>
    </rPh>
    <rPh sb="28" eb="29">
      <t>カン</t>
    </rPh>
    <rPh sb="31" eb="33">
      <t>ジム</t>
    </rPh>
    <rPh sb="33" eb="35">
      <t>ショリ</t>
    </rPh>
    <rPh sb="35" eb="37">
      <t>ヨウコウ</t>
    </rPh>
    <rPh sb="38" eb="39">
      <t>サダ</t>
    </rPh>
    <rPh sb="41" eb="43">
      <t>ゲンガク</t>
    </rPh>
    <rPh sb="43" eb="45">
      <t>ジユウ</t>
    </rPh>
    <rPh sb="46" eb="48">
      <t>ガイトウ</t>
    </rPh>
    <phoneticPr fontId="1"/>
  </si>
  <si>
    <t>特別養護老人ホーム〇〇〇〇〇</t>
    <phoneticPr fontId="2"/>
  </si>
  <si>
    <t>１．特別区・市・西多摩</t>
  </si>
  <si>
    <t>〇〇　〇〇</t>
  </si>
  <si>
    <t>介護職員</t>
  </si>
  <si>
    <t>○</t>
  </si>
  <si>
    <t>EPA</t>
  </si>
  <si>
    <t>介護職員</t>
    <rPh sb="0" eb="2">
      <t>カイゴ</t>
    </rPh>
    <rPh sb="2" eb="4">
      <t>ショクイン</t>
    </rPh>
    <phoneticPr fontId="2"/>
  </si>
  <si>
    <t>〇〇　〇〇</t>
    <phoneticPr fontId="2"/>
  </si>
  <si>
    <t>介護士</t>
    <rPh sb="0" eb="2">
      <t>カイゴ</t>
    </rPh>
    <rPh sb="2" eb="3">
      <t>シ</t>
    </rPh>
    <phoneticPr fontId="2"/>
  </si>
  <si>
    <t>×　退職</t>
  </si>
  <si>
    <t>〇〇　〇〇</t>
    <phoneticPr fontId="2"/>
  </si>
  <si>
    <t>●●　●●</t>
    <phoneticPr fontId="2"/>
  </si>
  <si>
    <t>△△　△△</t>
    <phoneticPr fontId="2"/>
  </si>
  <si>
    <t>▲▲　▲▲</t>
    <phoneticPr fontId="2"/>
  </si>
  <si>
    <t>□□　□□</t>
    <phoneticPr fontId="2"/>
  </si>
  <si>
    <t>管理栄養士</t>
    <rPh sb="0" eb="2">
      <t>カンリ</t>
    </rPh>
    <rPh sb="2" eb="5">
      <t>エイヨウシ</t>
    </rPh>
    <phoneticPr fontId="2"/>
  </si>
  <si>
    <t>■■　■■</t>
    <phoneticPr fontId="2"/>
  </si>
  <si>
    <t>◇◇　◇◇</t>
    <phoneticPr fontId="2"/>
  </si>
  <si>
    <t>機能訓練指導員</t>
    <rPh sb="0" eb="2">
      <t>キノウ</t>
    </rPh>
    <rPh sb="2" eb="4">
      <t>クンレン</t>
    </rPh>
    <rPh sb="4" eb="7">
      <t>シドウイン</t>
    </rPh>
    <phoneticPr fontId="2"/>
  </si>
  <si>
    <t>◆◆　◆◆</t>
    <phoneticPr fontId="2"/>
  </si>
  <si>
    <t>実施している</t>
  </si>
  <si>
    <t>行っている</t>
  </si>
  <si>
    <t>○○　○○</t>
    <phoneticPr fontId="2"/>
  </si>
  <si>
    <t>事務</t>
    <rPh sb="0" eb="2">
      <t>ジム</t>
    </rPh>
    <phoneticPr fontId="2"/>
  </si>
  <si>
    <t>清掃</t>
    <rPh sb="0" eb="2">
      <t>セイソウ</t>
    </rPh>
    <phoneticPr fontId="2"/>
  </si>
  <si>
    <t>１　他の社会福祉法等との連携による人材育成（令和７年３月末時点）</t>
    <rPh sb="2" eb="3">
      <t>タ</t>
    </rPh>
    <rPh sb="4" eb="6">
      <t>シャカイ</t>
    </rPh>
    <rPh sb="6" eb="8">
      <t>フクシ</t>
    </rPh>
    <rPh sb="8" eb="9">
      <t>ホウ</t>
    </rPh>
    <rPh sb="9" eb="10">
      <t>トウ</t>
    </rPh>
    <rPh sb="12" eb="14">
      <t>レンケイ</t>
    </rPh>
    <rPh sb="17" eb="19">
      <t>ジンザイ</t>
    </rPh>
    <rPh sb="19" eb="21">
      <t>イクセイ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</si>
</sst>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176" formatCode="#,##0.0_ "/>
    <numFmt numFmtId="177" formatCode="0.0_ "/>
    <numFmt numFmtId="178" formatCode="[$-411]ggge&quot;年&quot;m&quot;月&quot;d&quot;日&quot;;@"/>
    <numFmt numFmtId="179" formatCode="#,##0&quot;歳&quot;"/>
    <numFmt numFmtId="180" formatCode="#,##0&quot;人&quot;"/>
    <numFmt numFmtId="181" formatCode="#,##0&quot;円&quot;"/>
    <numFmt numFmtId="182" formatCode="0_);[Red]\(0\)"/>
    <numFmt numFmtId="183" formatCode="#,##0.0&quot;人&quot;"/>
    <numFmt numFmtId="184" formatCode="#,##0&quot;日&quot;"/>
    <numFmt numFmtId="185" formatCode="#,##0&quot;回&quot;"/>
    <numFmt numFmtId="186" formatCode="0.0%"/>
  </numFmts>
  <fonts count="61" x14ac:knownFonts="1">
    <font>
      <sz val="11"/>
      <name val="ＭＳ Ｐゴシック"/>
      <family val="3"/>
      <charset val="128"/>
    </font>
    <font>
      <sz val="11"/>
      <name val="ＭＳ Ｐゴシック"/>
      <family val="3"/>
      <charset val="128"/>
    </font>
    <font>
      <sz val="6"/>
      <name val="ＭＳ Ｐゴシック"/>
      <family val="3"/>
      <charset val="128"/>
    </font>
    <font>
      <sz val="16"/>
      <name val="HGｺﾞｼｯｸM"/>
      <family val="3"/>
      <charset val="128"/>
    </font>
    <font>
      <sz val="11"/>
      <name val="HGｺﾞｼｯｸM"/>
      <family val="3"/>
      <charset val="128"/>
    </font>
    <font>
      <sz val="14"/>
      <name val="HGｺﾞｼｯｸM"/>
      <family val="3"/>
      <charset val="128"/>
    </font>
    <font>
      <sz val="9"/>
      <name val="HGｺﾞｼｯｸM"/>
      <family val="3"/>
      <charset val="128"/>
    </font>
    <font>
      <sz val="12"/>
      <name val="HGｺﾞｼｯｸM"/>
      <family val="3"/>
      <charset val="128"/>
    </font>
    <font>
      <sz val="11"/>
      <color indexed="9"/>
      <name val="HGｺﾞｼｯｸM"/>
      <family val="3"/>
      <charset val="128"/>
    </font>
    <font>
      <u/>
      <sz val="11"/>
      <color indexed="12"/>
      <name val="ＭＳ Ｐゴシック"/>
      <family val="3"/>
      <charset val="128"/>
    </font>
    <font>
      <sz val="11"/>
      <color indexed="10"/>
      <name val="HGｺﾞｼｯｸM"/>
      <family val="3"/>
      <charset val="128"/>
    </font>
    <font>
      <sz val="16"/>
      <color indexed="10"/>
      <name val="HGｺﾞｼｯｸM"/>
      <family val="3"/>
      <charset val="128"/>
    </font>
    <font>
      <sz val="11"/>
      <name val="HGS創英角ﾎﾟｯﾌﾟ体"/>
      <family val="3"/>
      <charset val="128"/>
    </font>
    <font>
      <sz val="10"/>
      <name val="HGｺﾞｼｯｸM"/>
      <family val="3"/>
      <charset val="128"/>
    </font>
    <font>
      <sz val="10"/>
      <name val="ＭＳ Ｐゴシック"/>
      <family val="3"/>
      <charset val="128"/>
    </font>
    <font>
      <u/>
      <sz val="11"/>
      <color indexed="10"/>
      <name val="HGｺﾞｼｯｸM"/>
      <family val="3"/>
      <charset val="128"/>
    </font>
    <font>
      <sz val="11"/>
      <name val="HGP創英角ﾎﾟｯﾌﾟ体"/>
      <family val="3"/>
      <charset val="128"/>
    </font>
    <font>
      <u/>
      <sz val="11"/>
      <name val="HGｺﾞｼｯｸM"/>
      <family val="3"/>
      <charset val="128"/>
    </font>
    <font>
      <b/>
      <sz val="11"/>
      <name val="HGｺﾞｼｯｸM"/>
      <family val="3"/>
      <charset val="128"/>
    </font>
    <font>
      <sz val="6"/>
      <name val="ＭＳ Ｐゴシック"/>
      <family val="3"/>
      <charset val="128"/>
    </font>
    <font>
      <sz val="12"/>
      <name val="ＭＳ Ｐゴシック"/>
      <family val="3"/>
      <charset val="128"/>
    </font>
    <font>
      <sz val="14"/>
      <name val="ＭＳ Ｐゴシック"/>
      <family val="3"/>
      <charset val="128"/>
    </font>
    <font>
      <sz val="16"/>
      <name val="ＭＳ Ｐゴシック"/>
      <family val="3"/>
      <charset val="128"/>
    </font>
    <font>
      <sz val="18"/>
      <name val="メイリオ"/>
      <family val="3"/>
      <charset val="128"/>
    </font>
    <font>
      <sz val="9"/>
      <name val="ＭＳ Ｐゴシック"/>
      <family val="3"/>
      <charset val="128"/>
    </font>
    <font>
      <b/>
      <sz val="11"/>
      <name val="ＭＳ Ｐゴシック"/>
      <family val="3"/>
      <charset val="128"/>
    </font>
    <font>
      <b/>
      <sz val="9"/>
      <name val="HGｺﾞｼｯｸM"/>
      <family val="3"/>
      <charset val="128"/>
    </font>
    <font>
      <b/>
      <u/>
      <sz val="11"/>
      <name val="HGｺﾞｼｯｸM"/>
      <family val="3"/>
      <charset val="128"/>
    </font>
    <font>
      <b/>
      <sz val="14"/>
      <name val="HGｺﾞｼｯｸM"/>
      <family val="3"/>
      <charset val="128"/>
    </font>
    <font>
      <sz val="14"/>
      <name val="HGS創英角ﾎﾟｯﾌﾟ体"/>
      <family val="3"/>
      <charset val="128"/>
    </font>
    <font>
      <sz val="16"/>
      <name val="HGS創英角ﾎﾟｯﾌﾟ体"/>
      <family val="3"/>
      <charset val="128"/>
    </font>
    <font>
      <b/>
      <sz val="14"/>
      <name val="ＭＳ Ｐゴシック"/>
      <family val="3"/>
      <charset val="128"/>
    </font>
    <font>
      <sz val="11"/>
      <name val="HGSｺﾞｼｯｸM"/>
      <family val="3"/>
      <charset val="128"/>
    </font>
    <font>
      <b/>
      <u/>
      <sz val="11"/>
      <name val="ＭＳ Ｐゴシック"/>
      <family val="3"/>
      <charset val="128"/>
    </font>
    <font>
      <sz val="14"/>
      <name val="HGP創英角ﾎﾟｯﾌﾟ体"/>
      <family val="3"/>
      <charset val="128"/>
    </font>
    <font>
      <sz val="12"/>
      <name val="HGP創英角ﾎﾟｯﾌﾟ体"/>
      <family val="3"/>
      <charset val="128"/>
    </font>
    <font>
      <b/>
      <sz val="11"/>
      <name val="HGP創英角ﾎﾟｯﾌﾟ体"/>
      <family val="3"/>
      <charset val="128"/>
    </font>
    <font>
      <b/>
      <sz val="11"/>
      <name val="HGS創英角ﾎﾟｯﾌﾟ体"/>
      <family val="3"/>
      <charset val="128"/>
    </font>
    <font>
      <sz val="16"/>
      <name val="HGP創英角ﾎﾟｯﾌﾟ体"/>
      <family val="3"/>
      <charset val="128"/>
    </font>
    <font>
      <b/>
      <sz val="12"/>
      <name val="HGｺﾞｼｯｸM"/>
      <family val="3"/>
      <charset val="128"/>
    </font>
    <font>
      <sz val="8"/>
      <name val="HGｺﾞｼｯｸM"/>
      <family val="3"/>
      <charset val="128"/>
    </font>
    <font>
      <sz val="11"/>
      <color indexed="10"/>
      <name val="HGP創英角ﾎﾟｯﾌﾟ体"/>
      <family val="3"/>
      <charset val="128"/>
    </font>
    <font>
      <sz val="22"/>
      <name val="HGｺﾞｼｯｸM"/>
      <family val="3"/>
      <charset val="128"/>
    </font>
    <font>
      <u/>
      <sz val="11"/>
      <color indexed="10"/>
      <name val="HGP創英角ﾎﾟｯﾌﾟ体"/>
      <family val="3"/>
      <charset val="128"/>
    </font>
    <font>
      <sz val="11"/>
      <color theme="0"/>
      <name val="ＭＳ Ｐゴシック"/>
      <family val="3"/>
      <charset val="128"/>
    </font>
    <font>
      <u/>
      <sz val="11"/>
      <color rgb="FFFF0000"/>
      <name val="HGｺﾞｼｯｸM"/>
      <family val="3"/>
      <charset val="128"/>
    </font>
    <font>
      <sz val="11"/>
      <color rgb="FFFF0000"/>
      <name val="HGP創英角ﾎﾟｯﾌﾟ体"/>
      <family val="3"/>
      <charset val="128"/>
    </font>
    <font>
      <sz val="11"/>
      <color rgb="FF000000"/>
      <name val="HGP創英角ﾎﾟｯﾌﾟ体"/>
      <family val="3"/>
      <charset val="128"/>
    </font>
    <font>
      <b/>
      <u/>
      <sz val="14"/>
      <color rgb="FFFF0000"/>
      <name val="HGｺﾞｼｯｸM"/>
      <family val="3"/>
      <charset val="128"/>
    </font>
    <font>
      <b/>
      <sz val="14"/>
      <color rgb="FFFF0000"/>
      <name val="HGｺﾞｼｯｸM"/>
      <family val="3"/>
      <charset val="128"/>
    </font>
    <font>
      <b/>
      <u/>
      <sz val="11"/>
      <color rgb="FFFF0000"/>
      <name val="HGｺﾞｼｯｸM"/>
      <family val="3"/>
      <charset val="128"/>
    </font>
    <font>
      <b/>
      <sz val="11"/>
      <color rgb="FFFF0000"/>
      <name val="HGｺﾞｼｯｸM"/>
      <family val="3"/>
      <charset val="128"/>
    </font>
    <font>
      <sz val="11"/>
      <color theme="0" tint="-0.499984740745262"/>
      <name val="HGｺﾞｼｯｸM"/>
      <family val="3"/>
      <charset val="128"/>
    </font>
    <font>
      <sz val="14"/>
      <color theme="0" tint="-0.34998626667073579"/>
      <name val="HGｺﾞｼｯｸM"/>
      <family val="3"/>
      <charset val="128"/>
    </font>
    <font>
      <sz val="11"/>
      <color theme="0" tint="-0.34998626667073579"/>
      <name val="HGｺﾞｼｯｸM"/>
      <family val="3"/>
      <charset val="128"/>
    </font>
    <font>
      <sz val="11"/>
      <color theme="0" tint="-0.249977111117893"/>
      <name val="HGｺﾞｼｯｸM"/>
      <family val="3"/>
      <charset val="128"/>
    </font>
    <font>
      <sz val="11"/>
      <color theme="0" tint="-0.34998626667073579"/>
      <name val="ＭＳ Ｐゴシック"/>
      <family val="3"/>
      <charset val="128"/>
    </font>
    <font>
      <sz val="11"/>
      <color rgb="FFFF0000"/>
      <name val="HGｺﾞｼｯｸM"/>
      <family val="3"/>
      <charset val="128"/>
    </font>
    <font>
      <sz val="14"/>
      <color theme="0" tint="-0.34998626667073579"/>
      <name val="ＭＳ Ｐゴシック"/>
      <family val="3"/>
      <charset val="128"/>
    </font>
    <font>
      <sz val="11"/>
      <color theme="1"/>
      <name val="HGｺﾞｼｯｸM"/>
      <family val="3"/>
      <charset val="128"/>
    </font>
    <font>
      <sz val="12"/>
      <color theme="1"/>
      <name val="HGｺﾞｼｯｸM"/>
      <family val="3"/>
      <charset val="128"/>
    </font>
  </fonts>
  <fills count="14">
    <fill>
      <patternFill patternType="none"/>
    </fill>
    <fill>
      <patternFill patternType="gray125"/>
    </fill>
    <fill>
      <patternFill patternType="solid">
        <fgColor indexed="42"/>
        <bgColor indexed="64"/>
      </patternFill>
    </fill>
    <fill>
      <patternFill patternType="solid">
        <fgColor rgb="FFFFFF00"/>
        <bgColor indexed="64"/>
      </patternFill>
    </fill>
    <fill>
      <patternFill patternType="solid">
        <fgColor indexed="65"/>
        <bgColor theme="0"/>
      </patternFill>
    </fill>
    <fill>
      <patternFill patternType="solid">
        <fgColor theme="0"/>
        <bgColor theme="0"/>
      </patternFill>
    </fill>
    <fill>
      <patternFill patternType="solid">
        <fgColor theme="3" tint="0.79998168889431442"/>
        <bgColor indexed="64"/>
      </patternFill>
    </fill>
    <fill>
      <patternFill patternType="solid">
        <fgColor theme="2" tint="-9.9978637043366805E-2"/>
        <bgColor theme="0"/>
      </patternFill>
    </fill>
    <fill>
      <patternFill patternType="solid">
        <fgColor theme="0" tint="-0.14999847407452621"/>
        <bgColor indexed="64"/>
      </patternFill>
    </fill>
    <fill>
      <patternFill patternType="solid">
        <fgColor indexed="13"/>
        <bgColor theme="0"/>
      </patternFill>
    </fill>
    <fill>
      <patternFill patternType="solid">
        <fgColor rgb="FFCCFFCC"/>
        <bgColor indexed="64"/>
      </patternFill>
    </fill>
    <fill>
      <patternFill patternType="solid">
        <fgColor theme="8" tint="0.79998168889431442"/>
        <bgColor indexed="64"/>
      </patternFill>
    </fill>
    <fill>
      <patternFill patternType="solid">
        <fgColor theme="4" tint="0.59999389629810485"/>
        <bgColor indexed="64"/>
      </patternFill>
    </fill>
    <fill>
      <patternFill patternType="solid">
        <fgColor theme="0"/>
        <bgColor indexed="64"/>
      </patternFill>
    </fill>
  </fills>
  <borders count="130">
    <border>
      <left/>
      <right/>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right/>
      <top/>
      <bottom style="medium">
        <color indexed="64"/>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style="medium">
        <color indexed="64"/>
      </left>
      <right style="medium">
        <color indexed="64"/>
      </right>
      <top style="medium">
        <color indexed="64"/>
      </top>
      <bottom style="double">
        <color indexed="64"/>
      </bottom>
      <diagonal/>
    </border>
    <border>
      <left style="thin">
        <color indexed="64"/>
      </left>
      <right/>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right style="medium">
        <color indexed="64"/>
      </right>
      <top style="medium">
        <color indexed="64"/>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bottom style="double">
        <color indexed="64"/>
      </bottom>
      <diagonal/>
    </border>
    <border>
      <left style="thin">
        <color indexed="64"/>
      </left>
      <right/>
      <top/>
      <bottom style="double">
        <color indexed="64"/>
      </bottom>
      <diagonal/>
    </border>
    <border>
      <left style="thin">
        <color indexed="64"/>
      </left>
      <right style="medium">
        <color indexed="64"/>
      </right>
      <top style="medium">
        <color indexed="64"/>
      </top>
      <bottom/>
      <diagonal/>
    </border>
    <border>
      <left style="thin">
        <color indexed="64"/>
      </left>
      <right style="thin">
        <color indexed="64"/>
      </right>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double">
        <color indexed="64"/>
      </bottom>
      <diagonal/>
    </border>
    <border>
      <left style="medium">
        <color indexed="64"/>
      </left>
      <right style="medium">
        <color indexed="64"/>
      </right>
      <top/>
      <bottom/>
      <diagonal/>
    </border>
    <border>
      <left style="thin">
        <color indexed="64"/>
      </left>
      <right style="thin">
        <color indexed="64"/>
      </right>
      <top style="medium">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double">
        <color indexed="64"/>
      </bottom>
      <diagonal/>
    </border>
    <border>
      <left style="thin">
        <color indexed="64"/>
      </left>
      <right style="thin">
        <color indexed="64"/>
      </right>
      <top style="double">
        <color indexed="64"/>
      </top>
      <bottom/>
      <diagonal/>
    </border>
    <border>
      <left style="medium">
        <color indexed="64"/>
      </left>
      <right style="thin">
        <color indexed="64"/>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right/>
      <top style="medium">
        <color indexed="64"/>
      </top>
      <bottom style="thin">
        <color indexed="64"/>
      </bottom>
      <diagonal/>
    </border>
    <border>
      <left style="double">
        <color indexed="64"/>
      </left>
      <right/>
      <top style="double">
        <color indexed="64"/>
      </top>
      <bottom style="double">
        <color indexed="64"/>
      </bottom>
      <diagonal/>
    </border>
    <border>
      <left/>
      <right style="double">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medium">
        <color indexed="64"/>
      </bottom>
      <diagonal/>
    </border>
    <border>
      <left style="medium">
        <color indexed="64"/>
      </left>
      <right/>
      <top style="thin">
        <color indexed="64"/>
      </top>
      <bottom style="thin">
        <color indexed="64"/>
      </bottom>
      <diagonal/>
    </border>
    <border>
      <left/>
      <right style="double">
        <color indexed="64"/>
      </right>
      <top style="medium">
        <color indexed="64"/>
      </top>
      <bottom style="thin">
        <color indexed="64"/>
      </bottom>
      <diagonal/>
    </border>
    <border>
      <left style="thin">
        <color indexed="64"/>
      </left>
      <right style="thin">
        <color indexed="64"/>
      </right>
      <top/>
      <bottom style="double">
        <color indexed="64"/>
      </bottom>
      <diagonal/>
    </border>
    <border>
      <left/>
      <right style="medium">
        <color indexed="64"/>
      </right>
      <top style="medium">
        <color indexed="64"/>
      </top>
      <bottom style="medium">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medium">
        <color indexed="64"/>
      </left>
      <right/>
      <top style="thin">
        <color indexed="64"/>
      </top>
      <bottom style="medium">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medium">
        <color indexed="64"/>
      </right>
      <top style="thin">
        <color indexed="64"/>
      </top>
      <bottom/>
      <diagonal/>
    </border>
    <border>
      <left/>
      <right/>
      <top/>
      <bottom style="thin">
        <color indexed="64"/>
      </bottom>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thin">
        <color indexed="64"/>
      </right>
      <top/>
      <bottom style="medium">
        <color indexed="64"/>
      </bottom>
      <diagonal style="thin">
        <color indexed="64"/>
      </diagonal>
    </border>
    <border>
      <left/>
      <right style="medium">
        <color indexed="64"/>
      </right>
      <top style="thin">
        <color indexed="64"/>
      </top>
      <bottom/>
      <diagonal/>
    </border>
    <border>
      <left style="medium">
        <color indexed="64"/>
      </left>
      <right style="medium">
        <color indexed="64"/>
      </right>
      <top style="thin">
        <color indexed="64"/>
      </top>
      <bottom/>
      <diagonal/>
    </border>
    <border>
      <left/>
      <right/>
      <top style="double">
        <color indexed="64"/>
      </top>
      <bottom/>
      <diagonal/>
    </border>
    <border>
      <left/>
      <right/>
      <top style="slantDashDot">
        <color rgb="FFFF0000"/>
      </top>
      <bottom/>
      <diagonal/>
    </border>
    <border>
      <left/>
      <right style="slantDashDot">
        <color rgb="FFFF0000"/>
      </right>
      <top style="slantDashDot">
        <color rgb="FFFF0000"/>
      </top>
      <bottom/>
      <diagonal/>
    </border>
    <border>
      <left/>
      <right style="slantDashDot">
        <color rgb="FFFF0000"/>
      </right>
      <top/>
      <bottom/>
      <diagonal/>
    </border>
    <border>
      <left/>
      <right/>
      <top/>
      <bottom style="slantDashDot">
        <color rgb="FFFF0000"/>
      </bottom>
      <diagonal/>
    </border>
    <border>
      <left/>
      <right style="slantDashDot">
        <color rgb="FFFF0000"/>
      </right>
      <top/>
      <bottom style="slantDashDot">
        <color rgb="FFFF0000"/>
      </bottom>
      <diagonal/>
    </border>
    <border>
      <left style="slantDashDot">
        <color rgb="FFFF0000"/>
      </left>
      <right/>
      <top style="slantDashDot">
        <color rgb="FFFF0000"/>
      </top>
      <bottom/>
      <diagonal/>
    </border>
    <border>
      <left style="slantDashDot">
        <color rgb="FFFF0000"/>
      </left>
      <right/>
      <top/>
      <bottom/>
      <diagonal/>
    </border>
    <border>
      <left style="slantDashDot">
        <color rgb="FFFF0000"/>
      </left>
      <right/>
      <top/>
      <bottom style="slantDashDot">
        <color rgb="FFFF0000"/>
      </bottom>
      <diagonal/>
    </border>
    <border>
      <left style="thin">
        <color indexed="64"/>
      </left>
      <right style="thin">
        <color indexed="64"/>
      </right>
      <top style="thin">
        <color indexed="64"/>
      </top>
      <bottom/>
      <diagonal/>
    </border>
    <border>
      <left style="double">
        <color indexed="64"/>
      </left>
      <right style="thin">
        <color indexed="64"/>
      </right>
      <top/>
      <bottom style="double">
        <color indexed="64"/>
      </bottom>
      <diagonal/>
    </border>
    <border>
      <left style="thin">
        <color indexed="64"/>
      </left>
      <right style="double">
        <color indexed="64"/>
      </right>
      <top/>
      <bottom style="double">
        <color indexed="64"/>
      </bottom>
      <diagonal/>
    </border>
    <border>
      <left style="double">
        <color indexed="64"/>
      </left>
      <right/>
      <top/>
      <bottom/>
      <diagonal/>
    </border>
    <border>
      <left style="double">
        <color indexed="64"/>
      </left>
      <right/>
      <top/>
      <bottom style="double">
        <color indexed="64"/>
      </bottom>
      <diagonal/>
    </border>
    <border>
      <left style="thin">
        <color indexed="64"/>
      </left>
      <right style="thin">
        <color indexed="64"/>
      </right>
      <top style="double">
        <color indexed="64"/>
      </top>
      <bottom style="thin">
        <color indexed="64"/>
      </bottom>
      <diagonal/>
    </border>
    <border>
      <left style="double">
        <color indexed="64"/>
      </left>
      <right style="thin">
        <color indexed="64"/>
      </right>
      <top style="double">
        <color indexed="64"/>
      </top>
      <bottom style="thin">
        <color indexed="64"/>
      </bottom>
      <diagonal/>
    </border>
    <border>
      <left style="double">
        <color indexed="64"/>
      </left>
      <right/>
      <top style="double">
        <color indexed="64"/>
      </top>
      <bottom style="thin">
        <color indexed="64"/>
      </bottom>
      <diagonal/>
    </border>
    <border>
      <left style="thin">
        <color indexed="64"/>
      </left>
      <right/>
      <top style="double">
        <color indexed="64"/>
      </top>
      <bottom/>
      <diagonal/>
    </border>
    <border>
      <left/>
      <right style="medium">
        <color indexed="64"/>
      </right>
      <top style="double">
        <color indexed="64"/>
      </top>
      <bottom/>
      <diagonal/>
    </border>
    <border>
      <left style="thin">
        <color indexed="64"/>
      </left>
      <right style="medium">
        <color indexed="64"/>
      </right>
      <top style="double">
        <color indexed="64"/>
      </top>
      <bottom style="thin">
        <color indexed="64"/>
      </bottom>
      <diagonal/>
    </border>
    <border>
      <left/>
      <right style="double">
        <color indexed="64"/>
      </right>
      <top style="thin">
        <color indexed="64"/>
      </top>
      <bottom style="medium">
        <color indexed="64"/>
      </bottom>
      <diagonal/>
    </border>
    <border>
      <left style="double">
        <color indexed="64"/>
      </left>
      <right/>
      <top style="medium">
        <color indexed="64"/>
      </top>
      <bottom style="medium">
        <color indexed="64"/>
      </bottom>
      <diagonal/>
    </border>
    <border>
      <left style="double">
        <color indexed="64"/>
      </left>
      <right/>
      <top style="medium">
        <color indexed="64"/>
      </top>
      <bottom style="thin">
        <color indexed="64"/>
      </bottom>
      <diagonal/>
    </border>
    <border>
      <left style="double">
        <color indexed="64"/>
      </left>
      <right/>
      <top style="medium">
        <color indexed="64"/>
      </top>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double">
        <color indexed="64"/>
      </right>
      <top/>
      <bottom style="double">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9" fontId="1" fillId="0" borderId="0" applyFont="0" applyFill="0" applyBorder="0" applyAlignment="0" applyProtection="0">
      <alignment vertical="center"/>
    </xf>
    <xf numFmtId="0" fontId="9" fillId="0" borderId="0" applyNumberFormat="0" applyFill="0" applyBorder="0" applyAlignment="0" applyProtection="0">
      <alignment vertical="top"/>
      <protection locked="0"/>
    </xf>
    <xf numFmtId="38" fontId="1" fillId="0" borderId="0" applyFont="0" applyFill="0" applyBorder="0" applyAlignment="0" applyProtection="0">
      <alignment vertical="center"/>
    </xf>
  </cellStyleXfs>
  <cellXfs count="803">
    <xf numFmtId="0" fontId="0" fillId="0" borderId="0" xfId="0">
      <alignment vertical="center"/>
    </xf>
    <xf numFmtId="0" fontId="4" fillId="0" borderId="0" xfId="0" applyFont="1" applyProtection="1">
      <alignment vertical="center"/>
    </xf>
    <xf numFmtId="0" fontId="45" fillId="0" borderId="0" xfId="0" applyFont="1" applyProtection="1">
      <alignment vertical="center"/>
    </xf>
    <xf numFmtId="0" fontId="5" fillId="0" borderId="0" xfId="0" applyFont="1" applyAlignment="1" applyProtection="1">
      <alignment horizontal="center" vertical="center"/>
    </xf>
    <xf numFmtId="0" fontId="4" fillId="0" borderId="0" xfId="0" applyFont="1" applyAlignment="1" applyProtection="1">
      <alignment vertical="center"/>
    </xf>
    <xf numFmtId="0" fontId="4" fillId="0" borderId="0" xfId="0" applyFont="1" applyBorder="1" applyProtection="1">
      <alignment vertical="center"/>
    </xf>
    <xf numFmtId="0" fontId="4" fillId="0" borderId="103" xfId="0" applyFont="1" applyBorder="1" applyProtection="1">
      <alignment vertical="center"/>
    </xf>
    <xf numFmtId="0" fontId="4" fillId="0" borderId="106" xfId="0" applyFont="1" applyBorder="1" applyProtection="1">
      <alignment vertical="center"/>
    </xf>
    <xf numFmtId="0" fontId="4" fillId="0" borderId="103" xfId="0" applyFont="1" applyBorder="1" applyAlignment="1" applyProtection="1">
      <alignment vertical="center"/>
    </xf>
    <xf numFmtId="0" fontId="4" fillId="0" borderId="106" xfId="0" applyFont="1" applyBorder="1" applyAlignment="1" applyProtection="1">
      <alignment vertical="center"/>
    </xf>
    <xf numFmtId="0" fontId="46" fillId="0" borderId="108" xfId="0" applyFont="1" applyBorder="1" applyAlignment="1" applyProtection="1">
      <alignment vertical="center"/>
    </xf>
    <xf numFmtId="0" fontId="16" fillId="0" borderId="110" xfId="0" applyFont="1" applyBorder="1" applyAlignment="1" applyProtection="1">
      <alignment vertical="center"/>
    </xf>
    <xf numFmtId="0" fontId="46" fillId="0" borderId="108" xfId="0" applyFont="1" applyBorder="1" applyAlignment="1" applyProtection="1">
      <alignment horizontal="left" vertical="center" readingOrder="1"/>
    </xf>
    <xf numFmtId="0" fontId="47" fillId="0" borderId="110" xfId="0" applyFont="1" applyBorder="1" applyAlignment="1" applyProtection="1">
      <alignment horizontal="left" vertical="center" readingOrder="1"/>
    </xf>
    <xf numFmtId="0" fontId="4" fillId="0" borderId="7" xfId="0" applyFont="1" applyBorder="1" applyProtection="1">
      <alignment vertical="center"/>
    </xf>
    <xf numFmtId="0" fontId="46" fillId="0" borderId="0" xfId="0" applyFont="1" applyBorder="1" applyProtection="1">
      <alignment vertical="center"/>
    </xf>
    <xf numFmtId="0" fontId="16" fillId="0" borderId="0" xfId="0" applyFont="1" applyBorder="1" applyAlignment="1" applyProtection="1">
      <alignment horizontal="left" vertical="center"/>
    </xf>
    <xf numFmtId="0" fontId="16" fillId="0" borderId="0" xfId="0" applyFont="1" applyBorder="1" applyProtection="1">
      <alignment vertical="center"/>
    </xf>
    <xf numFmtId="0" fontId="4" fillId="0" borderId="0" xfId="0" applyFont="1">
      <alignment vertical="center"/>
    </xf>
    <xf numFmtId="0" fontId="4" fillId="0" borderId="0" xfId="0" applyFont="1" applyAlignment="1">
      <alignment horizontal="center" vertical="center"/>
    </xf>
    <xf numFmtId="0" fontId="4" fillId="0" borderId="9" xfId="0" applyFont="1" applyBorder="1" applyAlignment="1" applyProtection="1">
      <alignment horizontal="center" vertical="center"/>
    </xf>
    <xf numFmtId="0" fontId="12" fillId="0" borderId="0" xfId="0" applyFont="1" applyAlignment="1" applyProtection="1">
      <alignment vertical="center"/>
    </xf>
    <xf numFmtId="0" fontId="0" fillId="0" borderId="0" xfId="0" applyAlignment="1">
      <alignment vertical="center"/>
    </xf>
    <xf numFmtId="0" fontId="0" fillId="0" borderId="0" xfId="0" applyAlignment="1"/>
    <xf numFmtId="0" fontId="4" fillId="0" borderId="10" xfId="0" applyFont="1" applyBorder="1" applyAlignment="1" applyProtection="1">
      <alignment horizontal="center" vertical="center"/>
    </xf>
    <xf numFmtId="0" fontId="7" fillId="0" borderId="0" xfId="0" applyFont="1" applyAlignment="1" applyProtection="1">
      <alignment vertical="center"/>
    </xf>
    <xf numFmtId="0" fontId="4" fillId="0" borderId="17" xfId="0" applyFont="1" applyBorder="1" applyAlignment="1">
      <alignment horizontal="center" vertical="center"/>
    </xf>
    <xf numFmtId="0" fontId="4" fillId="0" borderId="9" xfId="0" applyFont="1" applyBorder="1" applyAlignment="1">
      <alignment horizontal="center" vertical="center"/>
    </xf>
    <xf numFmtId="0" fontId="24" fillId="0" borderId="0" xfId="0" applyFont="1" applyAlignment="1">
      <alignment horizontal="center" vertical="center"/>
    </xf>
    <xf numFmtId="0" fontId="6" fillId="0" borderId="18" xfId="0" applyFont="1" applyBorder="1" applyAlignment="1">
      <alignment horizontal="center" vertical="center"/>
    </xf>
    <xf numFmtId="0" fontId="6" fillId="0" borderId="10" xfId="0" applyFont="1" applyBorder="1" applyAlignment="1">
      <alignment horizontal="center" vertical="center"/>
    </xf>
    <xf numFmtId="0" fontId="6" fillId="0" borderId="0" xfId="0" applyFont="1" applyAlignment="1">
      <alignment horizontal="center" vertical="center"/>
    </xf>
    <xf numFmtId="0" fontId="4" fillId="0" borderId="0" xfId="0" applyFont="1" applyAlignment="1"/>
    <xf numFmtId="0" fontId="4" fillId="0" borderId="0" xfId="0" applyFont="1" applyAlignment="1">
      <alignment vertical="center"/>
    </xf>
    <xf numFmtId="178" fontId="4" fillId="0" borderId="9" xfId="0" applyNumberFormat="1" applyFont="1" applyBorder="1" applyAlignment="1">
      <alignment horizontal="center" vertical="center"/>
    </xf>
    <xf numFmtId="0" fontId="4" fillId="0" borderId="10" xfId="0" applyFont="1" applyBorder="1" applyAlignment="1">
      <alignment horizontal="center" vertical="center"/>
    </xf>
    <xf numFmtId="0" fontId="4" fillId="0" borderId="20" xfId="0" applyFont="1" applyBorder="1" applyAlignment="1">
      <alignment horizontal="center" vertical="center"/>
    </xf>
    <xf numFmtId="0" fontId="18" fillId="6" borderId="21" xfId="0" applyFont="1" applyFill="1" applyBorder="1" applyAlignment="1">
      <alignment horizontal="center" vertical="center"/>
    </xf>
    <xf numFmtId="0" fontId="25" fillId="0" borderId="0" xfId="0" applyFont="1">
      <alignment vertical="center"/>
    </xf>
    <xf numFmtId="0" fontId="18" fillId="0" borderId="0" xfId="0" applyFont="1">
      <alignment vertical="center"/>
    </xf>
    <xf numFmtId="0" fontId="6" fillId="0" borderId="22" xfId="0" applyFont="1" applyBorder="1" applyAlignment="1">
      <alignment horizontal="center" vertical="center"/>
    </xf>
    <xf numFmtId="0" fontId="4" fillId="0" borderId="0" xfId="0" applyFont="1" applyAlignment="1" applyProtection="1">
      <alignment horizontal="center" vertical="center"/>
    </xf>
    <xf numFmtId="0" fontId="0" fillId="0" borderId="0" xfId="0" applyAlignment="1">
      <alignment horizontal="center" vertical="center"/>
    </xf>
    <xf numFmtId="0" fontId="4" fillId="0" borderId="16" xfId="0" applyFont="1" applyBorder="1" applyAlignment="1">
      <alignment horizontal="center" vertical="center"/>
    </xf>
    <xf numFmtId="0" fontId="4" fillId="0" borderId="14" xfId="0" applyFont="1" applyBorder="1" applyAlignment="1">
      <alignment horizontal="center" vertical="center"/>
    </xf>
    <xf numFmtId="0" fontId="26" fillId="3" borderId="23" xfId="0" applyFont="1" applyFill="1" applyBorder="1" applyAlignment="1">
      <alignment horizontal="center" vertical="center"/>
    </xf>
    <xf numFmtId="0" fontId="26" fillId="3" borderId="24" xfId="0" applyFont="1" applyFill="1" applyBorder="1" applyAlignment="1">
      <alignment horizontal="center" vertical="center"/>
    </xf>
    <xf numFmtId="0" fontId="26" fillId="3" borderId="24" xfId="0" applyFont="1" applyFill="1" applyBorder="1" applyAlignment="1">
      <alignment horizontal="center" vertical="center" wrapText="1"/>
    </xf>
    <xf numFmtId="0" fontId="26" fillId="3" borderId="25" xfId="0" applyFont="1" applyFill="1" applyBorder="1" applyAlignment="1">
      <alignment horizontal="center" vertical="center"/>
    </xf>
    <xf numFmtId="0" fontId="4" fillId="0" borderId="18" xfId="0" applyFont="1" applyBorder="1" applyAlignment="1" applyProtection="1">
      <alignment horizontal="center" vertical="center"/>
    </xf>
    <xf numFmtId="0" fontId="4" fillId="0" borderId="22" xfId="0" applyFont="1" applyBorder="1" applyAlignment="1" applyProtection="1">
      <alignment horizontal="center" vertical="center"/>
    </xf>
    <xf numFmtId="179" fontId="4" fillId="0" borderId="17" xfId="0" applyNumberFormat="1" applyFont="1" applyBorder="1" applyAlignment="1">
      <alignment horizontal="center" vertical="center"/>
    </xf>
    <xf numFmtId="179" fontId="4" fillId="0" borderId="9" xfId="0" applyNumberFormat="1" applyFont="1" applyBorder="1" applyAlignment="1">
      <alignment horizontal="center" vertical="center"/>
    </xf>
    <xf numFmtId="181" fontId="4" fillId="0" borderId="1" xfId="0" applyNumberFormat="1" applyFont="1" applyBorder="1" applyAlignment="1" applyProtection="1">
      <alignment horizontal="center" vertical="center"/>
      <protection locked="0"/>
    </xf>
    <xf numFmtId="181" fontId="4" fillId="0" borderId="2" xfId="0" applyNumberFormat="1" applyFont="1" applyBorder="1" applyAlignment="1" applyProtection="1">
      <alignment horizontal="center" vertical="center"/>
      <protection locked="0"/>
    </xf>
    <xf numFmtId="178" fontId="4" fillId="0" borderId="20" xfId="0" applyNumberFormat="1" applyFont="1" applyBorder="1" applyAlignment="1" applyProtection="1">
      <alignment horizontal="center" vertical="center"/>
      <protection locked="0"/>
    </xf>
    <xf numFmtId="0" fontId="4" fillId="0" borderId="0" xfId="0" applyFont="1" applyBorder="1" applyAlignment="1" applyProtection="1">
      <alignment horizontal="left" vertical="center"/>
    </xf>
    <xf numFmtId="181" fontId="4" fillId="0" borderId="28" xfId="0" applyNumberFormat="1" applyFont="1" applyBorder="1" applyAlignment="1" applyProtection="1">
      <alignment horizontal="center" vertical="center"/>
      <protection locked="0"/>
    </xf>
    <xf numFmtId="181" fontId="4" fillId="0" borderId="3" xfId="0" applyNumberFormat="1" applyFont="1" applyBorder="1" applyAlignment="1" applyProtection="1">
      <alignment horizontal="center" vertical="center"/>
      <protection locked="0"/>
    </xf>
    <xf numFmtId="178" fontId="4" fillId="0" borderId="17" xfId="0" applyNumberFormat="1" applyFont="1" applyBorder="1" applyAlignment="1">
      <alignment horizontal="center" vertical="center"/>
    </xf>
    <xf numFmtId="178" fontId="4" fillId="0" borderId="2" xfId="0" applyNumberFormat="1" applyFont="1" applyBorder="1" applyAlignment="1" applyProtection="1">
      <alignment horizontal="center" vertical="center"/>
      <protection locked="0"/>
    </xf>
    <xf numFmtId="0" fontId="5" fillId="0" borderId="9" xfId="0" applyFont="1" applyBorder="1" applyAlignment="1" applyProtection="1">
      <alignment horizontal="center" vertical="center"/>
      <protection locked="0"/>
    </xf>
    <xf numFmtId="0" fontId="5" fillId="0" borderId="0" xfId="0" applyFont="1" applyAlignment="1" applyProtection="1">
      <alignment vertical="center"/>
    </xf>
    <xf numFmtId="0" fontId="5" fillId="0" borderId="29" xfId="0" applyFont="1" applyBorder="1" applyAlignment="1" applyProtection="1">
      <alignment vertical="center"/>
    </xf>
    <xf numFmtId="0" fontId="3" fillId="0" borderId="0" xfId="0" applyFont="1" applyAlignment="1" applyProtection="1">
      <alignment vertical="center"/>
    </xf>
    <xf numFmtId="0" fontId="3" fillId="0" borderId="0" xfId="0" applyFont="1" applyBorder="1" applyAlignment="1" applyProtection="1">
      <alignment horizontal="left" vertical="center"/>
    </xf>
    <xf numFmtId="0" fontId="29" fillId="0" borderId="0" xfId="0" applyFont="1" applyAlignment="1" applyProtection="1">
      <alignment vertical="center"/>
    </xf>
    <xf numFmtId="0" fontId="20" fillId="0" borderId="0" xfId="0" applyFont="1">
      <alignment vertical="center"/>
    </xf>
    <xf numFmtId="0" fontId="21" fillId="0" borderId="0" xfId="0" applyFont="1">
      <alignment vertical="center"/>
    </xf>
    <xf numFmtId="0" fontId="22" fillId="0" borderId="0" xfId="0" applyFont="1">
      <alignment vertical="center"/>
    </xf>
    <xf numFmtId="0" fontId="3" fillId="0" borderId="0" xfId="0" applyFont="1" applyAlignment="1" applyProtection="1">
      <alignment horizontal="center" vertical="center"/>
    </xf>
    <xf numFmtId="0" fontId="30" fillId="0" borderId="0" xfId="0" applyFont="1" applyAlignment="1" applyProtection="1">
      <alignment vertical="center"/>
    </xf>
    <xf numFmtId="0" fontId="28" fillId="6" borderId="23" xfId="0" applyFont="1" applyFill="1" applyBorder="1" applyAlignment="1" applyProtection="1">
      <alignment horizontal="center" vertical="center"/>
    </xf>
    <xf numFmtId="0" fontId="28" fillId="6" borderId="24" xfId="0" applyFont="1" applyFill="1" applyBorder="1" applyAlignment="1" applyProtection="1">
      <alignment horizontal="center" vertical="center"/>
    </xf>
    <xf numFmtId="0" fontId="28" fillId="6" borderId="25" xfId="0" applyFont="1" applyFill="1" applyBorder="1" applyAlignment="1" applyProtection="1">
      <alignment horizontal="center" vertical="center" wrapText="1"/>
    </xf>
    <xf numFmtId="0" fontId="18" fillId="6" borderId="23" xfId="0" applyFont="1" applyFill="1" applyBorder="1" applyAlignment="1">
      <alignment horizontal="center" vertical="center"/>
    </xf>
    <xf numFmtId="0" fontId="18" fillId="6" borderId="24" xfId="0" applyFont="1" applyFill="1" applyBorder="1" applyAlignment="1">
      <alignment horizontal="center" vertical="center"/>
    </xf>
    <xf numFmtId="0" fontId="0" fillId="0" borderId="0" xfId="0" applyFont="1">
      <alignment vertical="center"/>
    </xf>
    <xf numFmtId="0" fontId="31" fillId="0" borderId="0" xfId="0" applyFont="1">
      <alignment vertical="center"/>
    </xf>
    <xf numFmtId="0" fontId="5" fillId="0" borderId="0" xfId="0" applyFont="1" applyBorder="1" applyAlignment="1" applyProtection="1">
      <alignment horizontal="left" vertical="center"/>
    </xf>
    <xf numFmtId="0" fontId="7" fillId="0" borderId="18" xfId="0" applyFont="1" applyBorder="1" applyAlignment="1" applyProtection="1">
      <alignment horizontal="center" vertical="center"/>
    </xf>
    <xf numFmtId="178" fontId="7" fillId="0" borderId="17" xfId="0" applyNumberFormat="1" applyFont="1" applyBorder="1" applyAlignment="1" applyProtection="1">
      <alignment horizontal="center" vertical="center"/>
      <protection locked="0"/>
    </xf>
    <xf numFmtId="178" fontId="4" fillId="0" borderId="28" xfId="0" applyNumberFormat="1" applyFont="1" applyBorder="1" applyAlignment="1" applyProtection="1">
      <alignment horizontal="center" vertical="center"/>
      <protection locked="0"/>
    </xf>
    <xf numFmtId="0" fontId="4" fillId="0" borderId="0" xfId="0" applyFont="1" applyBorder="1" applyAlignment="1" applyProtection="1">
      <alignment horizontal="center" vertical="center"/>
    </xf>
    <xf numFmtId="0" fontId="5" fillId="6" borderId="3" xfId="0" applyFont="1" applyFill="1" applyBorder="1" applyAlignment="1" applyProtection="1">
      <alignment horizontal="center" vertical="center" wrapText="1"/>
    </xf>
    <xf numFmtId="0" fontId="4" fillId="0" borderId="20" xfId="0" applyFont="1" applyBorder="1" applyAlignment="1" applyProtection="1">
      <alignment horizontal="center" vertical="center"/>
    </xf>
    <xf numFmtId="0" fontId="17" fillId="0" borderId="0" xfId="0" applyFont="1" applyAlignment="1" applyProtection="1">
      <alignment horizontal="left" vertical="center"/>
    </xf>
    <xf numFmtId="0" fontId="4" fillId="0" borderId="0" xfId="0" applyFont="1" applyFill="1" applyBorder="1" applyAlignment="1" applyProtection="1">
      <alignment horizontal="center" vertical="center"/>
    </xf>
    <xf numFmtId="0" fontId="5" fillId="0" borderId="0" xfId="0" applyFont="1">
      <alignment vertical="center"/>
    </xf>
    <xf numFmtId="178" fontId="5" fillId="0" borderId="17" xfId="0" applyNumberFormat="1" applyFont="1" applyBorder="1" applyAlignment="1" applyProtection="1">
      <alignment horizontal="center" vertical="center"/>
      <protection locked="0"/>
    </xf>
    <xf numFmtId="181" fontId="5" fillId="0" borderId="2" xfId="0" applyNumberFormat="1" applyFont="1" applyBorder="1" applyAlignment="1" applyProtection="1">
      <alignment horizontal="center" vertical="center"/>
      <protection locked="0"/>
    </xf>
    <xf numFmtId="178" fontId="5" fillId="0" borderId="9" xfId="0" applyNumberFormat="1" applyFont="1" applyBorder="1" applyAlignment="1" applyProtection="1">
      <alignment horizontal="center" vertical="center"/>
      <protection locked="0"/>
    </xf>
    <xf numFmtId="0" fontId="5" fillId="0" borderId="17" xfId="0" applyFont="1" applyBorder="1" applyAlignment="1" applyProtection="1">
      <alignment horizontal="center" vertical="center"/>
      <protection locked="0"/>
    </xf>
    <xf numFmtId="0" fontId="5" fillId="0" borderId="18" xfId="0" applyFont="1" applyBorder="1" applyAlignment="1" applyProtection="1">
      <alignment horizontal="center" vertical="center"/>
    </xf>
    <xf numFmtId="0" fontId="5" fillId="0" borderId="10" xfId="0" applyFont="1" applyBorder="1" applyAlignment="1" applyProtection="1">
      <alignment horizontal="center" vertical="center"/>
    </xf>
    <xf numFmtId="181" fontId="5" fillId="0" borderId="14" xfId="0" applyNumberFormat="1" applyFont="1" applyBorder="1" applyAlignment="1" applyProtection="1">
      <alignment horizontal="center" vertical="center"/>
      <protection locked="0"/>
    </xf>
    <xf numFmtId="0" fontId="5" fillId="0" borderId="22" xfId="0" applyFont="1" applyBorder="1" applyAlignment="1" applyProtection="1">
      <alignment horizontal="center" vertical="center"/>
    </xf>
    <xf numFmtId="0" fontId="5" fillId="0" borderId="20" xfId="0" applyFont="1" applyBorder="1" applyAlignment="1" applyProtection="1">
      <alignment horizontal="center" vertical="center"/>
      <protection locked="0"/>
    </xf>
    <xf numFmtId="178" fontId="5" fillId="0" borderId="20" xfId="0" applyNumberFormat="1" applyFont="1" applyBorder="1" applyAlignment="1" applyProtection="1">
      <alignment horizontal="center" vertical="center"/>
      <protection locked="0"/>
    </xf>
    <xf numFmtId="0" fontId="5" fillId="0" borderId="14" xfId="0" applyFont="1" applyBorder="1" applyAlignment="1" applyProtection="1">
      <alignment horizontal="center" vertical="center"/>
      <protection locked="0"/>
    </xf>
    <xf numFmtId="0" fontId="5" fillId="0" borderId="16" xfId="0" applyFont="1" applyBorder="1" applyAlignment="1" applyProtection="1">
      <alignment horizontal="center" vertical="center"/>
      <protection locked="0"/>
    </xf>
    <xf numFmtId="0" fontId="27" fillId="0" borderId="0" xfId="0" applyFont="1" applyBorder="1" applyAlignment="1">
      <alignment horizontal="left" vertical="center"/>
    </xf>
    <xf numFmtId="0" fontId="16" fillId="0" borderId="0" xfId="0" applyFont="1" applyAlignment="1" applyProtection="1">
      <alignment vertical="center"/>
    </xf>
    <xf numFmtId="0" fontId="35" fillId="0" borderId="0" xfId="0" applyFont="1" applyAlignment="1" applyProtection="1">
      <alignment vertical="center"/>
    </xf>
    <xf numFmtId="0" fontId="36" fillId="0" borderId="0" xfId="0" applyFont="1">
      <alignment vertical="center"/>
    </xf>
    <xf numFmtId="0" fontId="37" fillId="0" borderId="0" xfId="0" applyFont="1">
      <alignment vertical="center"/>
    </xf>
    <xf numFmtId="0" fontId="0" fillId="0" borderId="0" xfId="0" applyAlignment="1">
      <alignment horizontal="left" vertical="center"/>
    </xf>
    <xf numFmtId="0" fontId="17" fillId="0" borderId="0" xfId="0" applyFont="1" applyAlignment="1">
      <alignment vertical="center"/>
    </xf>
    <xf numFmtId="0" fontId="16" fillId="0" borderId="0" xfId="0" applyFont="1">
      <alignment vertical="center"/>
    </xf>
    <xf numFmtId="0" fontId="47" fillId="0" borderId="0" xfId="0" applyFont="1" applyBorder="1" applyAlignment="1" applyProtection="1">
      <alignment horizontal="left" vertical="center" readingOrder="1"/>
    </xf>
    <xf numFmtId="0" fontId="4" fillId="0" borderId="0" xfId="0" applyFont="1" applyBorder="1" applyAlignment="1">
      <alignment horizontal="center" vertical="center"/>
    </xf>
    <xf numFmtId="0" fontId="4" fillId="0" borderId="0" xfId="0" applyFont="1" applyBorder="1" applyAlignment="1">
      <alignment horizontal="left" vertical="center"/>
    </xf>
    <xf numFmtId="0" fontId="34" fillId="0" borderId="0" xfId="0" applyFont="1" applyAlignment="1" applyProtection="1">
      <alignment vertical="center"/>
    </xf>
    <xf numFmtId="0" fontId="38" fillId="0" borderId="0" xfId="0" applyFont="1" applyAlignment="1" applyProtection="1">
      <alignment vertical="center"/>
    </xf>
    <xf numFmtId="0" fontId="14" fillId="0" borderId="0" xfId="0" applyFont="1">
      <alignment vertical="center"/>
    </xf>
    <xf numFmtId="0" fontId="4" fillId="6" borderId="9" xfId="0" applyFont="1" applyFill="1" applyBorder="1" applyAlignment="1">
      <alignment horizontal="center" vertical="center"/>
    </xf>
    <xf numFmtId="0" fontId="27" fillId="0" borderId="0" xfId="0" applyFont="1">
      <alignment vertical="center"/>
    </xf>
    <xf numFmtId="178" fontId="5" fillId="0" borderId="16" xfId="0" applyNumberFormat="1" applyFont="1" applyBorder="1" applyAlignment="1" applyProtection="1">
      <alignment horizontal="center" vertical="center"/>
      <protection locked="0"/>
    </xf>
    <xf numFmtId="178" fontId="5" fillId="0" borderId="14" xfId="0" applyNumberFormat="1" applyFont="1" applyBorder="1" applyAlignment="1" applyProtection="1">
      <alignment horizontal="center" vertical="center"/>
      <protection locked="0"/>
    </xf>
    <xf numFmtId="178" fontId="5" fillId="0" borderId="15" xfId="0" applyNumberFormat="1" applyFont="1" applyBorder="1" applyAlignment="1" applyProtection="1">
      <alignment horizontal="center" vertical="center"/>
      <protection locked="0"/>
    </xf>
    <xf numFmtId="0" fontId="7" fillId="0" borderId="0" xfId="0" applyFont="1" applyBorder="1" applyAlignment="1" applyProtection="1">
      <alignment horizontal="left" vertical="center"/>
    </xf>
    <xf numFmtId="0" fontId="4" fillId="0" borderId="17" xfId="0" applyFont="1" applyBorder="1" applyAlignment="1" applyProtection="1">
      <alignment horizontal="center" vertical="center"/>
      <protection locked="0"/>
    </xf>
    <xf numFmtId="0" fontId="5" fillId="0" borderId="21" xfId="0" applyFont="1" applyBorder="1" applyAlignment="1" applyProtection="1">
      <alignment horizontal="center" vertical="center"/>
    </xf>
    <xf numFmtId="178" fontId="5" fillId="0" borderId="30" xfId="0" applyNumberFormat="1" applyFont="1" applyBorder="1" applyAlignment="1" applyProtection="1">
      <alignment horizontal="center" vertical="center"/>
      <protection locked="0"/>
    </xf>
    <xf numFmtId="181" fontId="5" fillId="0" borderId="44" xfId="0" applyNumberFormat="1" applyFont="1" applyBorder="1" applyAlignment="1" applyProtection="1">
      <alignment horizontal="center" vertical="center"/>
      <protection locked="0"/>
    </xf>
    <xf numFmtId="178" fontId="3" fillId="0" borderId="17" xfId="0" applyNumberFormat="1" applyFont="1" applyBorder="1" applyAlignment="1" applyProtection="1">
      <alignment horizontal="center" vertical="center"/>
      <protection locked="0"/>
    </xf>
    <xf numFmtId="180" fontId="3" fillId="0" borderId="16" xfId="0" applyNumberFormat="1" applyFont="1" applyBorder="1" applyAlignment="1" applyProtection="1">
      <alignment horizontal="center" vertical="center"/>
      <protection locked="0"/>
    </xf>
    <xf numFmtId="178" fontId="3" fillId="0" borderId="20" xfId="0" applyNumberFormat="1" applyFont="1" applyBorder="1" applyAlignment="1" applyProtection="1">
      <alignment horizontal="center" vertical="center"/>
      <protection locked="0"/>
    </xf>
    <xf numFmtId="180" fontId="3" fillId="0" borderId="15" xfId="0" applyNumberFormat="1" applyFont="1" applyBorder="1" applyAlignment="1" applyProtection="1">
      <alignment horizontal="center" vertical="center"/>
      <protection locked="0"/>
    </xf>
    <xf numFmtId="0" fontId="52" fillId="0" borderId="0" xfId="0" applyFont="1">
      <alignment vertical="center"/>
    </xf>
    <xf numFmtId="0" fontId="54" fillId="0" borderId="0" xfId="0" applyFont="1" applyProtection="1">
      <alignment vertical="center"/>
    </xf>
    <xf numFmtId="0" fontId="54" fillId="0" borderId="0" xfId="0" applyFont="1" applyAlignment="1" applyProtection="1">
      <alignment vertical="center"/>
    </xf>
    <xf numFmtId="0" fontId="28" fillId="6" borderId="45" xfId="0" applyFont="1" applyFill="1" applyBorder="1" applyAlignment="1" applyProtection="1">
      <alignment horizontal="center" vertical="center"/>
    </xf>
    <xf numFmtId="0" fontId="4" fillId="0" borderId="47" xfId="0" applyFont="1" applyBorder="1" applyAlignment="1">
      <alignment horizontal="center" vertical="center"/>
    </xf>
    <xf numFmtId="178" fontId="7" fillId="0" borderId="9" xfId="0" applyNumberFormat="1" applyFont="1" applyBorder="1" applyAlignment="1" applyProtection="1">
      <alignment horizontal="center" vertical="center"/>
      <protection locked="0"/>
    </xf>
    <xf numFmtId="0" fontId="28" fillId="6" borderId="34" xfId="0" applyFont="1" applyFill="1" applyBorder="1" applyAlignment="1" applyProtection="1">
      <alignment horizontal="center" vertical="center"/>
    </xf>
    <xf numFmtId="181" fontId="7" fillId="0" borderId="16" xfId="0" applyNumberFormat="1" applyFont="1" applyBorder="1" applyAlignment="1" applyProtection="1">
      <alignment horizontal="left" vertical="center" wrapText="1"/>
      <protection locked="0"/>
    </xf>
    <xf numFmtId="181" fontId="7" fillId="0" borderId="14" xfId="0" applyNumberFormat="1" applyFont="1" applyBorder="1" applyAlignment="1" applyProtection="1">
      <alignment horizontal="left" vertical="center" wrapText="1"/>
      <protection locked="0"/>
    </xf>
    <xf numFmtId="181" fontId="4" fillId="0" borderId="15" xfId="0" applyNumberFormat="1" applyFont="1" applyBorder="1" applyAlignment="1" applyProtection="1">
      <alignment horizontal="center" vertical="center"/>
      <protection locked="0"/>
    </xf>
    <xf numFmtId="178" fontId="3" fillId="0" borderId="17" xfId="0" applyNumberFormat="1" applyFont="1" applyBorder="1" applyAlignment="1" applyProtection="1">
      <alignment horizontal="left" vertical="center" wrapText="1"/>
      <protection locked="0"/>
    </xf>
    <xf numFmtId="181" fontId="5" fillId="0" borderId="1" xfId="0" applyNumberFormat="1" applyFont="1" applyBorder="1" applyAlignment="1" applyProtection="1">
      <alignment horizontal="center" vertical="center"/>
      <protection locked="0"/>
    </xf>
    <xf numFmtId="178" fontId="5" fillId="0" borderId="17" xfId="0" applyNumberFormat="1" applyFont="1" applyBorder="1" applyAlignment="1" applyProtection="1">
      <alignment horizontal="center" vertical="center" wrapText="1"/>
      <protection locked="0"/>
    </xf>
    <xf numFmtId="178" fontId="5" fillId="0" borderId="2" xfId="0" applyNumberFormat="1" applyFont="1" applyBorder="1" applyAlignment="1" applyProtection="1">
      <alignment horizontal="center" vertical="center" wrapText="1"/>
      <protection locked="0"/>
    </xf>
    <xf numFmtId="181" fontId="5" fillId="0" borderId="17" xfId="0" applyNumberFormat="1" applyFont="1" applyBorder="1" applyAlignment="1" applyProtection="1">
      <alignment horizontal="left" vertical="center" wrapText="1"/>
      <protection locked="0"/>
    </xf>
    <xf numFmtId="182" fontId="5" fillId="0" borderId="54" xfId="0" applyNumberFormat="1" applyFont="1" applyBorder="1" applyAlignment="1" applyProtection="1">
      <alignment horizontal="center" vertical="center"/>
      <protection locked="0"/>
    </xf>
    <xf numFmtId="181" fontId="5" fillId="0" borderId="9" xfId="0" applyNumberFormat="1" applyFont="1" applyBorder="1" applyAlignment="1" applyProtection="1">
      <alignment horizontal="left" vertical="center" wrapText="1"/>
      <protection locked="0"/>
    </xf>
    <xf numFmtId="182" fontId="5" fillId="0" borderId="55" xfId="0" applyNumberFormat="1" applyFont="1" applyBorder="1" applyAlignment="1" applyProtection="1">
      <alignment horizontal="center" vertical="center"/>
      <protection locked="0"/>
    </xf>
    <xf numFmtId="181" fontId="5" fillId="0" borderId="9" xfId="0" applyNumberFormat="1" applyFont="1" applyBorder="1" applyAlignment="1" applyProtection="1">
      <alignment horizontal="left" vertical="center"/>
      <protection locked="0"/>
    </xf>
    <xf numFmtId="0" fontId="56" fillId="0" borderId="0" xfId="0" applyFont="1">
      <alignment vertical="center"/>
    </xf>
    <xf numFmtId="0" fontId="44" fillId="0" borderId="0" xfId="0" applyFont="1">
      <alignment vertical="center"/>
    </xf>
    <xf numFmtId="0" fontId="56" fillId="0" borderId="0" xfId="0" applyFont="1" applyProtection="1">
      <alignment vertical="center"/>
      <protection locked="0"/>
    </xf>
    <xf numFmtId="178" fontId="4" fillId="0" borderId="16" xfId="0" applyNumberFormat="1" applyFont="1" applyBorder="1" applyAlignment="1" applyProtection="1">
      <alignment horizontal="center" vertical="center"/>
      <protection locked="0"/>
    </xf>
    <xf numFmtId="0" fontId="4" fillId="0" borderId="9" xfId="0" applyFont="1" applyBorder="1" applyAlignment="1" applyProtection="1">
      <alignment horizontal="center" vertical="center"/>
      <protection locked="0"/>
    </xf>
    <xf numFmtId="0" fontId="54" fillId="0" borderId="0" xfId="0" applyFont="1">
      <alignment vertical="center"/>
    </xf>
    <xf numFmtId="0" fontId="0" fillId="0" borderId="0" xfId="0" applyProtection="1">
      <alignment vertical="center"/>
      <protection locked="0"/>
    </xf>
    <xf numFmtId="0" fontId="54" fillId="0" borderId="0" xfId="0" applyFont="1" applyFill="1" applyProtection="1">
      <alignment vertical="center"/>
    </xf>
    <xf numFmtId="0" fontId="58" fillId="0" borderId="0" xfId="0" applyFont="1">
      <alignment vertical="center"/>
    </xf>
    <xf numFmtId="0" fontId="56" fillId="0" borderId="0" xfId="0" applyFont="1" applyAlignment="1">
      <alignment horizontal="center" vertical="center"/>
    </xf>
    <xf numFmtId="0" fontId="54" fillId="0" borderId="0" xfId="0" applyFont="1" applyAlignment="1" applyProtection="1">
      <alignment horizontal="center" vertical="center"/>
    </xf>
    <xf numFmtId="0" fontId="4" fillId="0" borderId="41" xfId="0" applyFont="1" applyBorder="1" applyProtection="1">
      <alignment vertical="center"/>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23" fillId="0" borderId="33" xfId="0" applyFont="1" applyFill="1" applyBorder="1" applyAlignment="1" applyProtection="1">
      <alignment horizontal="center" vertical="center" wrapText="1"/>
      <protection locked="0"/>
    </xf>
    <xf numFmtId="0" fontId="0" fillId="0" borderId="102" xfId="0" applyBorder="1">
      <alignment vertical="center"/>
    </xf>
    <xf numFmtId="0" fontId="0" fillId="0" borderId="114" xfId="0" applyBorder="1">
      <alignment vertical="center"/>
    </xf>
    <xf numFmtId="0" fontId="4" fillId="0" borderId="42" xfId="0" applyFont="1" applyBorder="1" applyProtection="1">
      <alignment vertical="center"/>
    </xf>
    <xf numFmtId="0" fontId="16" fillId="0" borderId="42" xfId="0" applyFont="1" applyBorder="1" applyAlignment="1" applyProtection="1">
      <alignment horizontal="left" vertical="center"/>
    </xf>
    <xf numFmtId="0" fontId="4" fillId="0" borderId="0" xfId="0" applyFont="1" applyProtection="1">
      <alignment vertical="center"/>
      <protection locked="0"/>
    </xf>
    <xf numFmtId="178" fontId="4" fillId="0" borderId="20" xfId="0" applyNumberFormat="1" applyFont="1" applyBorder="1" applyAlignment="1">
      <alignment horizontal="center" vertical="center"/>
    </xf>
    <xf numFmtId="0" fontId="0" fillId="0" borderId="39" xfId="0" applyBorder="1">
      <alignment vertical="center"/>
    </xf>
    <xf numFmtId="0" fontId="0" fillId="0" borderId="8" xfId="0" applyBorder="1">
      <alignment vertical="center"/>
    </xf>
    <xf numFmtId="0" fontId="7" fillId="0" borderId="0" xfId="0" applyFont="1" applyBorder="1" applyAlignment="1" applyProtection="1">
      <alignment horizontal="center" vertical="center"/>
    </xf>
    <xf numFmtId="0" fontId="4" fillId="0" borderId="0" xfId="0" applyFont="1" applyBorder="1" applyAlignment="1">
      <alignment horizontal="center" vertical="center"/>
    </xf>
    <xf numFmtId="183" fontId="32" fillId="0" borderId="50" xfId="0" applyNumberFormat="1" applyFont="1" applyBorder="1" applyAlignment="1" applyProtection="1">
      <alignment vertical="center"/>
    </xf>
    <xf numFmtId="0" fontId="4" fillId="0" borderId="9" xfId="0" applyFont="1" applyBorder="1" applyAlignment="1">
      <alignment horizontal="center" vertical="center"/>
    </xf>
    <xf numFmtId="178" fontId="4" fillId="12" borderId="9" xfId="0" applyNumberFormat="1" applyFont="1" applyFill="1" applyBorder="1" applyAlignment="1">
      <alignment horizontal="center" vertical="center"/>
    </xf>
    <xf numFmtId="0" fontId="4" fillId="12" borderId="9" xfId="0" applyFont="1" applyFill="1" applyBorder="1" applyAlignment="1">
      <alignment horizontal="center" vertical="center"/>
    </xf>
    <xf numFmtId="0" fontId="4" fillId="0" borderId="9" xfId="0" applyFont="1" applyBorder="1" applyAlignment="1">
      <alignment horizontal="left" vertical="center"/>
    </xf>
    <xf numFmtId="0" fontId="4" fillId="0" borderId="109" xfId="0" applyFont="1" applyBorder="1" applyProtection="1">
      <alignment vertical="center"/>
    </xf>
    <xf numFmtId="0" fontId="4" fillId="0" borderId="22" xfId="0" applyFont="1" applyBorder="1" applyAlignment="1">
      <alignment horizontal="center" vertical="center"/>
    </xf>
    <xf numFmtId="0" fontId="4" fillId="0" borderId="10" xfId="0" applyFont="1" applyBorder="1" applyAlignment="1" applyProtection="1">
      <alignment horizontal="center" vertical="center"/>
    </xf>
    <xf numFmtId="0" fontId="4" fillId="0" borderId="9" xfId="0" applyFont="1" applyBorder="1" applyAlignment="1">
      <alignment horizontal="center" vertical="center"/>
    </xf>
    <xf numFmtId="0" fontId="4" fillId="0" borderId="20" xfId="0" applyFont="1" applyBorder="1" applyAlignment="1">
      <alignment horizontal="center" vertical="center"/>
    </xf>
    <xf numFmtId="0" fontId="4" fillId="0" borderId="0" xfId="0" applyFont="1" applyBorder="1" applyAlignment="1">
      <alignment horizontal="center" vertical="center"/>
    </xf>
    <xf numFmtId="0" fontId="5" fillId="6" borderId="31" xfId="0" applyFont="1" applyFill="1" applyBorder="1" applyAlignment="1" applyProtection="1">
      <alignment horizontal="center" vertical="center"/>
    </xf>
    <xf numFmtId="0" fontId="5" fillId="6" borderId="21" xfId="0" applyFont="1" applyFill="1" applyBorder="1" applyAlignment="1" applyProtection="1">
      <alignment horizontal="center" vertical="center"/>
    </xf>
    <xf numFmtId="0" fontId="5" fillId="6" borderId="30" xfId="0" applyFont="1" applyFill="1" applyBorder="1" applyAlignment="1" applyProtection="1">
      <alignment horizontal="center" vertical="center"/>
    </xf>
    <xf numFmtId="0" fontId="5" fillId="6" borderId="20" xfId="0" applyFont="1" applyFill="1" applyBorder="1" applyAlignment="1" applyProtection="1">
      <alignment horizontal="center" vertical="center"/>
    </xf>
    <xf numFmtId="0" fontId="54" fillId="13" borderId="0" xfId="0" applyFont="1" applyFill="1" applyAlignment="1">
      <alignment horizontal="center" vertical="center"/>
    </xf>
    <xf numFmtId="0" fontId="5" fillId="6" borderId="126" xfId="0" applyFont="1" applyFill="1" applyBorder="1" applyAlignment="1" applyProtection="1">
      <alignment horizontal="center" vertical="center"/>
    </xf>
    <xf numFmtId="0" fontId="5" fillId="6" borderId="127" xfId="0" applyFont="1" applyFill="1" applyBorder="1" applyAlignment="1" applyProtection="1">
      <alignment horizontal="center" vertical="center" wrapText="1"/>
    </xf>
    <xf numFmtId="0" fontId="4" fillId="0" borderId="0" xfId="0" applyFont="1" applyBorder="1" applyAlignment="1">
      <alignment vertical="top" wrapText="1"/>
    </xf>
    <xf numFmtId="0" fontId="3" fillId="0" borderId="0" xfId="0" applyFont="1" applyBorder="1" applyAlignment="1">
      <alignment horizontal="left" vertical="center"/>
    </xf>
    <xf numFmtId="180" fontId="3" fillId="0" borderId="16" xfId="0" applyNumberFormat="1" applyFont="1" applyBorder="1" applyAlignment="1" applyProtection="1">
      <alignment horizontal="right" vertical="center"/>
      <protection locked="0"/>
    </xf>
    <xf numFmtId="180" fontId="3" fillId="0" borderId="15" xfId="0" applyNumberFormat="1" applyFont="1" applyBorder="1" applyAlignment="1" applyProtection="1">
      <alignment horizontal="right" vertical="center"/>
      <protection locked="0"/>
    </xf>
    <xf numFmtId="178" fontId="3" fillId="0" borderId="20" xfId="0" applyNumberFormat="1" applyFont="1" applyBorder="1" applyAlignment="1" applyProtection="1">
      <alignment horizontal="left" vertical="center" wrapText="1"/>
      <protection locked="0"/>
    </xf>
    <xf numFmtId="178" fontId="3" fillId="0" borderId="17" xfId="0" applyNumberFormat="1" applyFont="1" applyBorder="1" applyAlignment="1" applyProtection="1">
      <alignment horizontal="left" vertical="center"/>
      <protection locked="0"/>
    </xf>
    <xf numFmtId="178" fontId="3" fillId="0" borderId="20" xfId="0" applyNumberFormat="1" applyFont="1" applyBorder="1" applyAlignment="1" applyProtection="1">
      <alignment horizontal="left" vertical="center"/>
      <protection locked="0"/>
    </xf>
    <xf numFmtId="0" fontId="5" fillId="0" borderId="57" xfId="0" applyFont="1" applyBorder="1" applyAlignment="1" applyProtection="1">
      <alignment horizontal="center" vertical="center"/>
    </xf>
    <xf numFmtId="178" fontId="3" fillId="0" borderId="45" xfId="0" applyNumberFormat="1" applyFont="1" applyBorder="1" applyAlignment="1" applyProtection="1">
      <alignment horizontal="center" vertical="center"/>
      <protection locked="0"/>
    </xf>
    <xf numFmtId="180" fontId="3" fillId="0" borderId="47" xfId="0" applyNumberFormat="1" applyFont="1" applyBorder="1" applyAlignment="1" applyProtection="1">
      <alignment horizontal="center" vertical="center"/>
      <protection locked="0"/>
    </xf>
    <xf numFmtId="0" fontId="7" fillId="0" borderId="0" xfId="0" applyFont="1" applyAlignment="1" applyProtection="1">
      <alignment horizontal="left" vertical="center"/>
    </xf>
    <xf numFmtId="0" fontId="5" fillId="6" borderId="37" xfId="0" applyFont="1" applyFill="1" applyBorder="1" applyAlignment="1" applyProtection="1">
      <alignment horizontal="center" vertical="center"/>
    </xf>
    <xf numFmtId="184" fontId="5" fillId="0" borderId="34" xfId="0" applyNumberFormat="1" applyFont="1" applyBorder="1" applyAlignment="1" applyProtection="1">
      <alignment horizontal="right" vertical="center"/>
    </xf>
    <xf numFmtId="0" fontId="5" fillId="0" borderId="37" xfId="0" applyFont="1" applyBorder="1" applyAlignment="1" applyProtection="1">
      <alignment horizontal="center" vertical="center"/>
    </xf>
    <xf numFmtId="185" fontId="5" fillId="0" borderId="34" xfId="0" applyNumberFormat="1" applyFont="1" applyBorder="1" applyAlignment="1" applyProtection="1">
      <alignment horizontal="right" vertical="center"/>
    </xf>
    <xf numFmtId="0" fontId="4" fillId="0" borderId="9" xfId="0" applyFont="1" applyBorder="1" applyAlignment="1" applyProtection="1">
      <alignment horizontal="right" vertical="center"/>
    </xf>
    <xf numFmtId="0" fontId="4" fillId="0" borderId="20" xfId="0" applyFont="1" applyBorder="1" applyAlignment="1" applyProtection="1">
      <alignment horizontal="right" vertical="center"/>
    </xf>
    <xf numFmtId="178" fontId="4" fillId="0" borderId="17" xfId="0" applyNumberFormat="1" applyFont="1" applyBorder="1" applyAlignment="1" applyProtection="1">
      <alignment horizontal="left" vertical="center"/>
      <protection locked="0"/>
    </xf>
    <xf numFmtId="178" fontId="4" fillId="0" borderId="45" xfId="0" applyNumberFormat="1" applyFont="1" applyBorder="1" applyAlignment="1" applyProtection="1">
      <alignment horizontal="left" vertical="center"/>
      <protection locked="0"/>
    </xf>
    <xf numFmtId="178" fontId="5" fillId="0" borderId="45" xfId="0" applyNumberFormat="1" applyFont="1" applyBorder="1" applyAlignment="1" applyProtection="1">
      <alignment horizontal="center" vertical="center" wrapText="1"/>
      <protection locked="0"/>
    </xf>
    <xf numFmtId="178" fontId="5" fillId="0" borderId="28" xfId="0" applyNumberFormat="1" applyFont="1" applyBorder="1" applyAlignment="1" applyProtection="1">
      <alignment horizontal="center" vertical="center" wrapText="1"/>
      <protection locked="0"/>
    </xf>
    <xf numFmtId="181" fontId="5" fillId="0" borderId="20" xfId="0" applyNumberFormat="1" applyFont="1" applyBorder="1" applyAlignment="1" applyProtection="1">
      <alignment horizontal="left" vertical="center"/>
      <protection locked="0"/>
    </xf>
    <xf numFmtId="182" fontId="5" fillId="0" borderId="5" xfId="0" applyNumberFormat="1" applyFont="1" applyBorder="1" applyAlignment="1" applyProtection="1">
      <alignment horizontal="center" vertical="center"/>
      <protection locked="0"/>
    </xf>
    <xf numFmtId="0" fontId="18" fillId="6" borderId="25" xfId="0" applyFont="1" applyFill="1" applyBorder="1" applyAlignment="1">
      <alignment horizontal="center" vertical="center" wrapText="1"/>
    </xf>
    <xf numFmtId="180" fontId="4" fillId="0" borderId="16" xfId="0" applyNumberFormat="1" applyFont="1" applyBorder="1" applyAlignment="1">
      <alignment horizontal="center" vertical="center"/>
    </xf>
    <xf numFmtId="180" fontId="4" fillId="0" borderId="14" xfId="0" applyNumberFormat="1" applyFont="1" applyBorder="1" applyAlignment="1">
      <alignment horizontal="center" vertical="center"/>
    </xf>
    <xf numFmtId="179" fontId="4" fillId="0" borderId="20" xfId="0" applyNumberFormat="1" applyFont="1" applyBorder="1" applyAlignment="1">
      <alignment horizontal="center" vertical="center"/>
    </xf>
    <xf numFmtId="180" fontId="4" fillId="0" borderId="15" xfId="0" applyNumberFormat="1" applyFont="1" applyBorder="1" applyAlignment="1">
      <alignment horizontal="center" vertical="center"/>
    </xf>
    <xf numFmtId="178" fontId="4" fillId="0" borderId="9" xfId="0" applyNumberFormat="1" applyFont="1" applyFill="1" applyBorder="1" applyAlignment="1">
      <alignment horizontal="center" vertical="center" shrinkToFit="1"/>
    </xf>
    <xf numFmtId="0" fontId="4" fillId="0" borderId="9" xfId="0" applyFont="1" applyFill="1" applyBorder="1" applyAlignment="1">
      <alignment horizontal="center" vertical="center" shrinkToFit="1"/>
    </xf>
    <xf numFmtId="178" fontId="4" fillId="0" borderId="9" xfId="0" applyNumberFormat="1" applyFont="1" applyFill="1" applyBorder="1" applyAlignment="1">
      <alignment horizontal="left" vertical="center" shrinkToFit="1"/>
    </xf>
    <xf numFmtId="0" fontId="7" fillId="0" borderId="16" xfId="0" applyFont="1" applyBorder="1" applyAlignment="1" applyProtection="1">
      <alignment horizontal="center" vertical="center"/>
      <protection locked="0"/>
    </xf>
    <xf numFmtId="0" fontId="7" fillId="0" borderId="10" xfId="0" applyFont="1" applyBorder="1" applyAlignment="1" applyProtection="1">
      <alignment horizontal="center" vertical="center"/>
    </xf>
    <xf numFmtId="0" fontId="7" fillId="0" borderId="14" xfId="0" applyFont="1" applyBorder="1" applyAlignment="1" applyProtection="1">
      <alignment horizontal="center" vertical="center"/>
      <protection locked="0"/>
    </xf>
    <xf numFmtId="0" fontId="4" fillId="0" borderId="9" xfId="0" applyFont="1" applyBorder="1" applyAlignment="1">
      <alignment horizontal="center" vertical="center"/>
    </xf>
    <xf numFmtId="0" fontId="4" fillId="0" borderId="14" xfId="0" applyFont="1" applyBorder="1" applyAlignment="1">
      <alignment horizontal="center" vertical="center"/>
    </xf>
    <xf numFmtId="0" fontId="4" fillId="0" borderId="20" xfId="0" applyFont="1" applyBorder="1" applyAlignment="1">
      <alignment horizontal="center" vertical="center"/>
    </xf>
    <xf numFmtId="0" fontId="4" fillId="0" borderId="15" xfId="0" applyFont="1" applyBorder="1" applyAlignment="1">
      <alignment horizontal="center" vertical="center"/>
    </xf>
    <xf numFmtId="0" fontId="4" fillId="0" borderId="9" xfId="0" applyFont="1" applyBorder="1" applyAlignment="1">
      <alignment horizontal="center" vertical="center"/>
    </xf>
    <xf numFmtId="0" fontId="4" fillId="0" borderId="14" xfId="0" applyFont="1" applyBorder="1" applyAlignment="1">
      <alignment horizontal="center" vertical="center"/>
    </xf>
    <xf numFmtId="0" fontId="4" fillId="0" borderId="20" xfId="0" applyFont="1" applyBorder="1" applyAlignment="1">
      <alignment horizontal="center" vertical="center"/>
    </xf>
    <xf numFmtId="0" fontId="4" fillId="0" borderId="15" xfId="0" applyFont="1" applyBorder="1" applyAlignment="1">
      <alignment horizontal="center" vertical="center"/>
    </xf>
    <xf numFmtId="0" fontId="4" fillId="0" borderId="0" xfId="0" applyFont="1" applyAlignment="1" applyProtection="1">
      <alignment vertical="top"/>
    </xf>
    <xf numFmtId="183" fontId="32" fillId="0" borderId="0" xfId="0" applyNumberFormat="1" applyFont="1" applyBorder="1" applyAlignment="1" applyProtection="1">
      <alignment vertical="center"/>
    </xf>
    <xf numFmtId="0" fontId="4" fillId="0" borderId="2" xfId="0" applyFont="1" applyBorder="1" applyAlignment="1" applyProtection="1">
      <alignment horizontal="center" vertical="center"/>
      <protection locked="0"/>
    </xf>
    <xf numFmtId="186" fontId="4" fillId="0" borderId="34" xfId="0" applyNumberFormat="1" applyFont="1" applyBorder="1" applyAlignment="1" applyProtection="1">
      <alignment horizontal="right" vertical="center"/>
    </xf>
    <xf numFmtId="0" fontId="5" fillId="0" borderId="0" xfId="0" applyFont="1" applyAlignment="1" applyProtection="1">
      <alignment horizontal="center" vertical="center"/>
    </xf>
    <xf numFmtId="0" fontId="5" fillId="0" borderId="0" xfId="0" applyFont="1" applyBorder="1" applyAlignment="1" applyProtection="1">
      <alignment horizontal="center" vertical="center" wrapText="1"/>
    </xf>
    <xf numFmtId="0" fontId="4" fillId="4" borderId="0" xfId="0" applyFont="1" applyFill="1" applyProtection="1">
      <alignment vertical="center"/>
    </xf>
    <xf numFmtId="0" fontId="4" fillId="4" borderId="0" xfId="0" applyFont="1" applyFill="1" applyAlignment="1" applyProtection="1">
      <alignment horizontal="center" vertical="center"/>
    </xf>
    <xf numFmtId="0" fontId="4" fillId="4" borderId="0" xfId="0" applyFont="1" applyFill="1" applyAlignment="1" applyProtection="1">
      <alignment vertical="center"/>
    </xf>
    <xf numFmtId="0" fontId="4" fillId="7" borderId="27" xfId="0" applyFont="1" applyFill="1" applyBorder="1" applyAlignment="1" applyProtection="1">
      <alignment horizontal="center" vertical="center"/>
    </xf>
    <xf numFmtId="0" fontId="7" fillId="4" borderId="0" xfId="0" applyFont="1" applyFill="1" applyBorder="1" applyAlignment="1" applyProtection="1">
      <alignment vertical="center" wrapText="1"/>
    </xf>
    <xf numFmtId="0" fontId="7" fillId="4" borderId="0" xfId="0" applyFont="1" applyFill="1" applyAlignment="1" applyProtection="1">
      <alignment vertical="center"/>
    </xf>
    <xf numFmtId="49" fontId="13" fillId="4" borderId="51" xfId="0" applyNumberFormat="1" applyFont="1" applyFill="1" applyBorder="1" applyAlignment="1" applyProtection="1">
      <alignment horizontal="center" vertical="center" wrapText="1"/>
    </xf>
    <xf numFmtId="0" fontId="13" fillId="4" borderId="2" xfId="0" applyFont="1" applyFill="1" applyBorder="1" applyAlignment="1" applyProtection="1">
      <alignment vertical="center" wrapText="1"/>
    </xf>
    <xf numFmtId="0" fontId="23" fillId="10" borderId="6" xfId="0" applyFont="1" applyFill="1" applyBorder="1" applyAlignment="1" applyProtection="1">
      <alignment horizontal="center" vertical="center" wrapText="1"/>
    </xf>
    <xf numFmtId="0" fontId="23" fillId="10" borderId="55" xfId="0" applyFont="1" applyFill="1" applyBorder="1" applyAlignment="1" applyProtection="1">
      <alignment horizontal="center" vertical="center"/>
    </xf>
    <xf numFmtId="49" fontId="13" fillId="4" borderId="56" xfId="0" applyNumberFormat="1" applyFont="1" applyFill="1" applyBorder="1" applyAlignment="1" applyProtection="1">
      <alignment horizontal="center" vertical="center" wrapText="1"/>
    </xf>
    <xf numFmtId="0" fontId="13" fillId="4" borderId="1" xfId="0" applyFont="1" applyFill="1" applyBorder="1" applyAlignment="1" applyProtection="1">
      <alignment vertical="center" wrapText="1"/>
    </xf>
    <xf numFmtId="0" fontId="13" fillId="4" borderId="11" xfId="0" applyFont="1" applyFill="1" applyBorder="1" applyAlignment="1" applyProtection="1">
      <alignment vertical="center" wrapText="1"/>
    </xf>
    <xf numFmtId="0" fontId="23" fillId="10" borderId="54" xfId="0" applyFont="1" applyFill="1" applyBorder="1" applyAlignment="1" applyProtection="1">
      <alignment horizontal="center" vertical="center"/>
    </xf>
    <xf numFmtId="0" fontId="13" fillId="4" borderId="13" xfId="0" applyFont="1" applyFill="1" applyBorder="1" applyAlignment="1" applyProtection="1">
      <alignment vertical="center" wrapText="1"/>
    </xf>
    <xf numFmtId="49" fontId="13" fillId="4" borderId="10" xfId="0" applyNumberFormat="1" applyFont="1" applyFill="1" applyBorder="1" applyAlignment="1" applyProtection="1">
      <alignment horizontal="center" vertical="center" wrapText="1"/>
    </xf>
    <xf numFmtId="0" fontId="23" fillId="10" borderId="129" xfId="0" applyFont="1" applyFill="1" applyBorder="1" applyAlignment="1" applyProtection="1">
      <alignment horizontal="center" vertical="center" wrapText="1"/>
    </xf>
    <xf numFmtId="0" fontId="23" fillId="10" borderId="100" xfId="0" applyFont="1" applyFill="1" applyBorder="1" applyAlignment="1" applyProtection="1">
      <alignment horizontal="center" vertical="center"/>
    </xf>
    <xf numFmtId="0" fontId="13" fillId="4" borderId="14" xfId="0" applyFont="1" applyFill="1" applyBorder="1" applyAlignment="1" applyProtection="1">
      <alignment vertical="center" wrapText="1"/>
    </xf>
    <xf numFmtId="0" fontId="23" fillId="10" borderId="129" xfId="0" applyFont="1" applyFill="1" applyBorder="1" applyAlignment="1" applyProtection="1">
      <alignment horizontal="center" vertical="center"/>
    </xf>
    <xf numFmtId="49" fontId="13" fillId="4" borderId="22" xfId="0" applyNumberFormat="1" applyFont="1" applyFill="1" applyBorder="1" applyAlignment="1" applyProtection="1">
      <alignment horizontal="center" vertical="center" wrapText="1"/>
    </xf>
    <xf numFmtId="0" fontId="23" fillId="10" borderId="60" xfId="0" applyFont="1" applyFill="1" applyBorder="1" applyAlignment="1" applyProtection="1">
      <alignment horizontal="center" vertical="center" wrapText="1"/>
    </xf>
    <xf numFmtId="0" fontId="23" fillId="10" borderId="35" xfId="0" applyFont="1" applyFill="1" applyBorder="1" applyAlignment="1" applyProtection="1">
      <alignment horizontal="center" vertical="center"/>
    </xf>
    <xf numFmtId="0" fontId="13" fillId="4" borderId="31" xfId="0" applyFont="1" applyFill="1" applyBorder="1" applyAlignment="1" applyProtection="1">
      <alignment vertical="center" wrapText="1"/>
    </xf>
    <xf numFmtId="0" fontId="23" fillId="10" borderId="84" xfId="0" applyFont="1" applyFill="1" applyBorder="1" applyAlignment="1" applyProtection="1">
      <alignment horizontal="center" vertical="center" wrapText="1"/>
    </xf>
    <xf numFmtId="0" fontId="13" fillId="0" borderId="1" xfId="0" applyFont="1" applyFill="1" applyBorder="1" applyAlignment="1" applyProtection="1">
      <alignment vertical="center" wrapText="1"/>
    </xf>
    <xf numFmtId="0" fontId="13" fillId="4" borderId="9" xfId="0" applyFont="1" applyFill="1" applyBorder="1" applyAlignment="1" applyProtection="1">
      <alignment vertical="center" wrapText="1"/>
    </xf>
    <xf numFmtId="0" fontId="13" fillId="4" borderId="15" xfId="0" applyFont="1" applyFill="1" applyBorder="1" applyAlignment="1" applyProtection="1">
      <alignment vertical="center" wrapText="1"/>
    </xf>
    <xf numFmtId="0" fontId="23" fillId="10" borderId="101" xfId="0" applyFont="1" applyFill="1" applyBorder="1" applyAlignment="1" applyProtection="1">
      <alignment horizontal="center" vertical="center" wrapText="1"/>
    </xf>
    <xf numFmtId="0" fontId="23" fillId="10" borderId="101" xfId="0" applyFont="1" applyFill="1" applyBorder="1" applyAlignment="1" applyProtection="1">
      <alignment horizontal="center" vertical="center"/>
    </xf>
    <xf numFmtId="49" fontId="13" fillId="4" borderId="21" xfId="0" applyNumberFormat="1" applyFont="1" applyFill="1" applyBorder="1" applyAlignment="1" applyProtection="1">
      <alignment horizontal="center" vertical="center" wrapText="1"/>
    </xf>
    <xf numFmtId="0" fontId="13" fillId="4" borderId="17" xfId="0" applyFont="1" applyFill="1" applyBorder="1" applyAlignment="1" applyProtection="1">
      <alignment vertical="center" wrapText="1"/>
    </xf>
    <xf numFmtId="0" fontId="23" fillId="10" borderId="84" xfId="0" applyFont="1" applyFill="1" applyBorder="1" applyAlignment="1" applyProtection="1">
      <alignment horizontal="center" vertical="center"/>
    </xf>
    <xf numFmtId="0" fontId="13" fillId="4" borderId="111" xfId="0" applyFont="1" applyFill="1" applyBorder="1" applyAlignment="1" applyProtection="1">
      <alignment vertical="center" wrapText="1"/>
    </xf>
    <xf numFmtId="0" fontId="13" fillId="4" borderId="20" xfId="0" applyFont="1" applyFill="1" applyBorder="1" applyAlignment="1" applyProtection="1">
      <alignment vertical="center" wrapText="1"/>
    </xf>
    <xf numFmtId="0" fontId="23" fillId="10" borderId="33" xfId="0" applyFont="1" applyFill="1" applyBorder="1" applyAlignment="1" applyProtection="1">
      <alignment horizontal="center" vertical="center" wrapText="1"/>
    </xf>
    <xf numFmtId="49" fontId="13" fillId="4" borderId="57" xfId="0" applyNumberFormat="1" applyFont="1" applyFill="1" applyBorder="1" applyAlignment="1" applyProtection="1">
      <alignment horizontal="center" vertical="center" wrapText="1"/>
    </xf>
    <xf numFmtId="0" fontId="6" fillId="4" borderId="28" xfId="0" applyFont="1" applyFill="1" applyBorder="1" applyAlignment="1" applyProtection="1">
      <alignment vertical="center" wrapText="1"/>
    </xf>
    <xf numFmtId="0" fontId="23" fillId="10" borderId="34" xfId="0" applyFont="1" applyFill="1" applyBorder="1" applyAlignment="1" applyProtection="1">
      <alignment horizontal="center" vertical="center"/>
    </xf>
    <xf numFmtId="0" fontId="23" fillId="4" borderId="50" xfId="0" applyFont="1" applyFill="1" applyBorder="1" applyAlignment="1" applyProtection="1">
      <alignment horizontal="center" vertical="center" wrapText="1"/>
    </xf>
    <xf numFmtId="0" fontId="23" fillId="10" borderId="50" xfId="0" applyFont="1" applyFill="1" applyBorder="1" applyAlignment="1" applyProtection="1">
      <alignment horizontal="center" vertical="center"/>
    </xf>
    <xf numFmtId="0" fontId="4" fillId="5" borderId="0" xfId="0" applyFont="1" applyFill="1" applyAlignment="1" applyProtection="1">
      <alignment horizontal="right" vertical="top" wrapText="1"/>
    </xf>
    <xf numFmtId="0" fontId="4" fillId="0" borderId="0" xfId="0" applyFont="1" applyAlignment="1" applyProtection="1">
      <alignment horizontal="center" vertical="center"/>
      <protection locked="0"/>
    </xf>
    <xf numFmtId="0" fontId="35" fillId="0" borderId="0" xfId="0" applyFont="1" applyAlignment="1" applyProtection="1">
      <alignment vertical="center"/>
      <protection locked="0"/>
    </xf>
    <xf numFmtId="0" fontId="7" fillId="0" borderId="0" xfId="0" applyFont="1" applyAlignment="1" applyProtection="1">
      <alignment vertical="center"/>
      <protection locked="0"/>
    </xf>
    <xf numFmtId="0" fontId="4" fillId="0" borderId="0" xfId="0" applyFont="1" applyAlignment="1" applyProtection="1">
      <alignment vertical="center"/>
      <protection locked="0"/>
    </xf>
    <xf numFmtId="0" fontId="12" fillId="0" borderId="0" xfId="0" applyFont="1" applyAlignment="1" applyProtection="1">
      <alignment vertical="center"/>
      <protection locked="0"/>
    </xf>
    <xf numFmtId="0" fontId="4" fillId="0" borderId="40" xfId="0" applyFont="1" applyBorder="1" applyAlignment="1" applyProtection="1">
      <alignment horizontal="center" vertical="center"/>
      <protection locked="0"/>
    </xf>
    <xf numFmtId="0" fontId="4" fillId="0" borderId="50" xfId="0" applyFont="1" applyBorder="1" applyAlignment="1" applyProtection="1">
      <alignment vertical="center"/>
      <protection locked="0"/>
    </xf>
    <xf numFmtId="0" fontId="4" fillId="0" borderId="75" xfId="0" applyFont="1" applyBorder="1" applyAlignment="1" applyProtection="1">
      <alignment horizontal="center" vertical="center"/>
      <protection locked="0"/>
    </xf>
    <xf numFmtId="0" fontId="4" fillId="0" borderId="0" xfId="0" applyFont="1" applyBorder="1" applyAlignment="1" applyProtection="1">
      <alignment horizontal="center" vertical="center"/>
      <protection locked="0"/>
    </xf>
    <xf numFmtId="183" fontId="32" fillId="0" borderId="0" xfId="0" applyNumberFormat="1" applyFont="1" applyBorder="1" applyAlignment="1" applyProtection="1">
      <alignment vertical="center"/>
      <protection locked="0"/>
    </xf>
    <xf numFmtId="0" fontId="4" fillId="0" borderId="0" xfId="0" applyFont="1" applyAlignment="1" applyProtection="1">
      <alignment horizontal="left" vertical="center"/>
      <protection locked="0"/>
    </xf>
    <xf numFmtId="0" fontId="4" fillId="6" borderId="23" xfId="0" applyFont="1" applyFill="1" applyBorder="1" applyAlignment="1" applyProtection="1">
      <alignment horizontal="center" vertical="center"/>
      <protection locked="0"/>
    </xf>
    <xf numFmtId="0" fontId="4" fillId="6" borderId="24" xfId="0" applyFont="1" applyFill="1" applyBorder="1" applyAlignment="1" applyProtection="1">
      <alignment horizontal="center" vertical="center"/>
      <protection locked="0"/>
    </xf>
    <xf numFmtId="0" fontId="4" fillId="6" borderId="26" xfId="0" applyFont="1" applyFill="1" applyBorder="1" applyAlignment="1" applyProtection="1">
      <alignment horizontal="left" vertical="center" wrapText="1"/>
      <protection locked="0"/>
    </xf>
    <xf numFmtId="0" fontId="4" fillId="6" borderId="25" xfId="0" applyFont="1" applyFill="1" applyBorder="1" applyAlignment="1" applyProtection="1">
      <alignment horizontal="center" vertical="center" wrapText="1"/>
      <protection locked="0"/>
    </xf>
    <xf numFmtId="0" fontId="5" fillId="0" borderId="18" xfId="0" applyFont="1" applyBorder="1" applyAlignment="1" applyProtection="1">
      <alignment horizontal="center" vertical="center"/>
      <protection locked="0"/>
    </xf>
    <xf numFmtId="0" fontId="5" fillId="0" borderId="10" xfId="0" applyFont="1" applyBorder="1" applyAlignment="1" applyProtection="1">
      <alignment horizontal="center" vertical="center"/>
      <protection locked="0"/>
    </xf>
    <xf numFmtId="0" fontId="27" fillId="0" borderId="0" xfId="0" applyFont="1" applyAlignment="1" applyProtection="1">
      <alignment horizontal="left" vertical="center"/>
      <protection locked="0"/>
    </xf>
    <xf numFmtId="0" fontId="5" fillId="0" borderId="0" xfId="0" applyFont="1" applyAlignment="1" applyProtection="1">
      <alignment vertical="center"/>
      <protection locked="0"/>
    </xf>
    <xf numFmtId="0" fontId="53" fillId="0" borderId="0" xfId="0" applyFont="1" applyAlignment="1" applyProtection="1">
      <alignment vertical="center"/>
      <protection locked="0"/>
    </xf>
    <xf numFmtId="0" fontId="46" fillId="0" borderId="108" xfId="0" applyFont="1" applyBorder="1" applyAlignment="1" applyProtection="1">
      <alignment horizontal="left" vertical="center" readingOrder="1"/>
      <protection locked="0"/>
    </xf>
    <xf numFmtId="0" fontId="4" fillId="0" borderId="103" xfId="0" applyFont="1" applyBorder="1" applyProtection="1">
      <alignment vertical="center"/>
      <protection locked="0"/>
    </xf>
    <xf numFmtId="0" fontId="4" fillId="0" borderId="109" xfId="0" applyFont="1" applyBorder="1" applyProtection="1">
      <alignment vertical="center"/>
      <protection locked="0"/>
    </xf>
    <xf numFmtId="0" fontId="47" fillId="0" borderId="110" xfId="0" applyFont="1" applyBorder="1" applyAlignment="1" applyProtection="1">
      <alignment horizontal="left" vertical="center" readingOrder="1"/>
      <protection locked="0"/>
    </xf>
    <xf numFmtId="0" fontId="4" fillId="0" borderId="106" xfId="0" applyFont="1" applyBorder="1" applyProtection="1">
      <alignment vertical="center"/>
      <protection locked="0"/>
    </xf>
    <xf numFmtId="0" fontId="47" fillId="0" borderId="0" xfId="0" applyFont="1" applyBorder="1" applyAlignment="1" applyProtection="1">
      <alignment horizontal="left" vertical="center" readingOrder="1"/>
      <protection locked="0"/>
    </xf>
    <xf numFmtId="0" fontId="4" fillId="0" borderId="0" xfId="0" applyFont="1" applyBorder="1" applyProtection="1">
      <alignment vertical="center"/>
      <protection locked="0"/>
    </xf>
    <xf numFmtId="0" fontId="5" fillId="0" borderId="0" xfId="0" applyFont="1" applyAlignment="1" applyProtection="1">
      <alignment horizontal="center" vertical="center"/>
      <protection locked="0"/>
    </xf>
    <xf numFmtId="0" fontId="4" fillId="0" borderId="7" xfId="0" applyFont="1" applyBorder="1" applyProtection="1">
      <alignment vertical="center"/>
      <protection locked="0"/>
    </xf>
    <xf numFmtId="0" fontId="5" fillId="0" borderId="0" xfId="0" applyFont="1" applyBorder="1" applyAlignment="1" applyProtection="1">
      <alignment horizontal="center" vertical="center" wrapText="1"/>
      <protection locked="0"/>
    </xf>
    <xf numFmtId="0" fontId="54" fillId="0" borderId="0" xfId="0" applyFont="1" applyFill="1" applyProtection="1">
      <alignment vertical="center"/>
      <protection locked="0"/>
    </xf>
    <xf numFmtId="0" fontId="54" fillId="0" borderId="0" xfId="0" applyFont="1" applyProtection="1">
      <alignment vertical="center"/>
      <protection locked="0"/>
    </xf>
    <xf numFmtId="0" fontId="4" fillId="0" borderId="104" xfId="0" applyFont="1" applyBorder="1" applyProtection="1">
      <alignment vertical="center"/>
      <protection locked="0"/>
    </xf>
    <xf numFmtId="0" fontId="16" fillId="0" borderId="0" xfId="0" applyFont="1" applyBorder="1" applyProtection="1">
      <alignment vertical="center"/>
      <protection locked="0"/>
    </xf>
    <xf numFmtId="0" fontId="24" fillId="0" borderId="0" xfId="0" applyFont="1" applyAlignment="1" applyProtection="1">
      <alignment horizontal="center" vertical="center"/>
      <protection locked="0"/>
    </xf>
    <xf numFmtId="0" fontId="37" fillId="0" borderId="0" xfId="0" applyFont="1" applyProtection="1">
      <alignment vertical="center"/>
      <protection locked="0"/>
    </xf>
    <xf numFmtId="0" fontId="0" fillId="0" borderId="0" xfId="0" applyAlignment="1" applyProtection="1">
      <alignment horizontal="center" vertical="center"/>
      <protection locked="0"/>
    </xf>
    <xf numFmtId="0" fontId="36" fillId="0" borderId="0" xfId="0" applyFont="1" applyProtection="1">
      <alignment vertical="center"/>
      <protection locked="0"/>
    </xf>
    <xf numFmtId="0" fontId="18" fillId="0" borderId="0" xfId="0" applyFont="1" applyProtection="1">
      <alignment vertical="center"/>
      <protection locked="0"/>
    </xf>
    <xf numFmtId="0" fontId="18" fillId="6" borderId="27" xfId="0" applyFont="1" applyFill="1" applyBorder="1" applyAlignment="1" applyProtection="1">
      <alignment horizontal="center" vertical="center"/>
      <protection locked="0"/>
    </xf>
    <xf numFmtId="0" fontId="33" fillId="0" borderId="0" xfId="0" applyFont="1" applyAlignment="1" applyProtection="1">
      <alignment horizontal="left" vertical="center"/>
      <protection locked="0"/>
    </xf>
    <xf numFmtId="0" fontId="26" fillId="6" borderId="23" xfId="0" applyFont="1" applyFill="1" applyBorder="1" applyAlignment="1" applyProtection="1">
      <alignment horizontal="center" vertical="center"/>
      <protection locked="0"/>
    </xf>
    <xf numFmtId="0" fontId="26" fillId="6" borderId="24" xfId="0" applyFont="1" applyFill="1" applyBorder="1" applyAlignment="1" applyProtection="1">
      <alignment horizontal="center" vertical="center"/>
      <protection locked="0"/>
    </xf>
    <xf numFmtId="0" fontId="26" fillId="6" borderId="25" xfId="0" applyFont="1" applyFill="1" applyBorder="1" applyAlignment="1" applyProtection="1">
      <alignment horizontal="center" vertical="center" wrapText="1"/>
      <protection locked="0"/>
    </xf>
    <xf numFmtId="0" fontId="6" fillId="0" borderId="18" xfId="0" applyFont="1" applyBorder="1" applyAlignment="1" applyProtection="1">
      <alignment horizontal="center" vertical="center"/>
      <protection locked="0"/>
    </xf>
    <xf numFmtId="0" fontId="6" fillId="0" borderId="10" xfId="0" applyFont="1" applyBorder="1" applyAlignment="1" applyProtection="1">
      <alignment horizontal="center" vertical="center"/>
      <protection locked="0"/>
    </xf>
    <xf numFmtId="0" fontId="4" fillId="0" borderId="19" xfId="0" applyFont="1" applyBorder="1" applyAlignment="1" applyProtection="1">
      <alignment horizontal="right" vertical="center"/>
    </xf>
    <xf numFmtId="0" fontId="6" fillId="0" borderId="0" xfId="0" applyFont="1" applyAlignment="1" applyProtection="1">
      <alignment horizontal="center" vertical="center"/>
    </xf>
    <xf numFmtId="0" fontId="4" fillId="0" borderId="50" xfId="0" applyFont="1" applyBorder="1" applyAlignment="1" applyProtection="1">
      <alignment horizontal="right" vertical="center"/>
    </xf>
    <xf numFmtId="180" fontId="4" fillId="0" borderId="6" xfId="0" applyNumberFormat="1" applyFont="1" applyBorder="1" applyAlignment="1" applyProtection="1">
      <alignment horizontal="right" vertical="center"/>
    </xf>
    <xf numFmtId="180" fontId="4" fillId="0" borderId="35" xfId="0" applyNumberFormat="1" applyFont="1" applyBorder="1" applyAlignment="1" applyProtection="1">
      <alignment horizontal="right" vertical="center"/>
    </xf>
    <xf numFmtId="0" fontId="7" fillId="0" borderId="0" xfId="0" applyFont="1" applyBorder="1" applyAlignment="1" applyProtection="1">
      <alignment horizontal="center" vertical="center" wrapText="1"/>
      <protection locked="0"/>
    </xf>
    <xf numFmtId="0" fontId="4" fillId="0" borderId="107" xfId="0" applyFont="1" applyBorder="1" applyProtection="1">
      <alignment vertical="center"/>
      <protection locked="0"/>
    </xf>
    <xf numFmtId="0" fontId="5" fillId="0" borderId="0" xfId="0" applyFont="1" applyBorder="1" applyAlignment="1" applyProtection="1">
      <alignment horizontal="center" vertical="center"/>
      <protection locked="0"/>
    </xf>
    <xf numFmtId="0" fontId="57" fillId="0" borderId="0" xfId="0" applyFont="1" applyProtection="1">
      <alignment vertical="center"/>
      <protection locked="0"/>
    </xf>
    <xf numFmtId="0" fontId="59" fillId="0" borderId="0" xfId="0" applyFont="1" applyProtection="1">
      <alignment vertical="center"/>
      <protection locked="0"/>
    </xf>
    <xf numFmtId="0" fontId="10" fillId="0" borderId="0" xfId="0" applyFont="1" applyProtection="1">
      <alignment vertical="center"/>
      <protection locked="0"/>
    </xf>
    <xf numFmtId="0" fontId="59" fillId="0" borderId="0" xfId="0" applyFont="1" applyFill="1" applyProtection="1">
      <alignment vertical="center"/>
      <protection locked="0"/>
    </xf>
    <xf numFmtId="0" fontId="10" fillId="0" borderId="0" xfId="0" applyFont="1" applyBorder="1" applyAlignment="1" applyProtection="1">
      <alignment horizontal="center" vertical="center" wrapText="1"/>
      <protection locked="0"/>
    </xf>
    <xf numFmtId="0" fontId="11" fillId="0" borderId="0" xfId="0" applyFont="1" applyBorder="1" applyAlignment="1" applyProtection="1">
      <alignment horizontal="center" vertical="center"/>
      <protection locked="0"/>
    </xf>
    <xf numFmtId="0" fontId="48" fillId="4" borderId="38" xfId="0" applyFont="1" applyFill="1" applyBorder="1" applyProtection="1">
      <alignment vertical="center"/>
      <protection locked="0"/>
    </xf>
    <xf numFmtId="0" fontId="49" fillId="4" borderId="39" xfId="0" applyFont="1" applyFill="1" applyBorder="1" applyProtection="1">
      <alignment vertical="center"/>
      <protection locked="0"/>
    </xf>
    <xf numFmtId="0" fontId="5" fillId="4" borderId="39" xfId="0" applyFont="1" applyFill="1" applyBorder="1" applyProtection="1">
      <alignment vertical="center"/>
      <protection locked="0"/>
    </xf>
    <xf numFmtId="0" fontId="5" fillId="4" borderId="40" xfId="0" applyFont="1" applyFill="1" applyBorder="1" applyProtection="1">
      <alignment vertical="center"/>
      <protection locked="0"/>
    </xf>
    <xf numFmtId="0" fontId="5" fillId="0" borderId="0" xfId="0" applyFont="1" applyProtection="1">
      <alignment vertical="center"/>
      <protection locked="0"/>
    </xf>
    <xf numFmtId="0" fontId="49" fillId="4" borderId="32" xfId="0" applyFont="1" applyFill="1" applyBorder="1" applyProtection="1">
      <alignment vertical="center"/>
      <protection locked="0"/>
    </xf>
    <xf numFmtId="0" fontId="49" fillId="4" borderId="7" xfId="0" applyFont="1" applyFill="1" applyBorder="1" applyProtection="1">
      <alignment vertical="center"/>
      <protection locked="0"/>
    </xf>
    <xf numFmtId="0" fontId="47" fillId="0" borderId="109" xfId="0" applyFont="1" applyBorder="1" applyAlignment="1" applyProtection="1">
      <alignment horizontal="left" vertical="center" readingOrder="1"/>
      <protection locked="0"/>
    </xf>
    <xf numFmtId="0" fontId="4" fillId="0" borderId="105" xfId="0" applyFont="1" applyBorder="1" applyProtection="1">
      <alignment vertical="center"/>
      <protection locked="0"/>
    </xf>
    <xf numFmtId="0" fontId="47" fillId="0" borderId="103" xfId="0" applyFont="1" applyBorder="1" applyAlignment="1" applyProtection="1">
      <alignment horizontal="left" vertical="center" readingOrder="1"/>
      <protection locked="0"/>
    </xf>
    <xf numFmtId="0" fontId="54" fillId="0" borderId="0" xfId="0" applyFont="1" applyAlignment="1" applyProtection="1">
      <alignment vertical="center"/>
      <protection locked="0"/>
    </xf>
    <xf numFmtId="0" fontId="55" fillId="0" borderId="0" xfId="0" applyFont="1" applyProtection="1">
      <alignment vertical="center"/>
      <protection locked="0"/>
    </xf>
    <xf numFmtId="0" fontId="9" fillId="0" borderId="0" xfId="2" applyAlignment="1" applyProtection="1">
      <alignment vertical="center"/>
      <protection locked="0"/>
    </xf>
    <xf numFmtId="0" fontId="48" fillId="4" borderId="41" xfId="0" applyFont="1" applyFill="1" applyBorder="1" applyProtection="1">
      <alignment vertical="center"/>
      <protection locked="0"/>
    </xf>
    <xf numFmtId="0" fontId="49" fillId="4" borderId="0" xfId="0" applyFont="1" applyFill="1" applyBorder="1" applyProtection="1">
      <alignment vertical="center"/>
      <protection locked="0"/>
    </xf>
    <xf numFmtId="0" fontId="5" fillId="4" borderId="0" xfId="0" applyFont="1" applyFill="1" applyBorder="1" applyProtection="1">
      <alignment vertical="center"/>
      <protection locked="0"/>
    </xf>
    <xf numFmtId="0" fontId="5" fillId="4" borderId="8" xfId="0" applyFont="1" applyFill="1" applyBorder="1" applyProtection="1">
      <alignment vertical="center"/>
      <protection locked="0"/>
    </xf>
    <xf numFmtId="0" fontId="5" fillId="4" borderId="7" xfId="0" applyFont="1" applyFill="1" applyBorder="1" applyProtection="1">
      <alignment vertical="center"/>
      <protection locked="0"/>
    </xf>
    <xf numFmtId="0" fontId="5" fillId="4" borderId="34" xfId="0" applyFont="1" applyFill="1" applyBorder="1" applyProtection="1">
      <alignment vertical="center"/>
      <protection locked="0"/>
    </xf>
    <xf numFmtId="0" fontId="16" fillId="0" borderId="103" xfId="0" applyFont="1" applyBorder="1" applyProtection="1">
      <alignment vertical="center"/>
      <protection locked="0"/>
    </xf>
    <xf numFmtId="0" fontId="5" fillId="0" borderId="0" xfId="0" applyFont="1" applyFill="1" applyBorder="1" applyAlignment="1" applyProtection="1">
      <alignment vertical="center" wrapText="1"/>
      <protection locked="0"/>
    </xf>
    <xf numFmtId="0" fontId="45" fillId="0" borderId="0" xfId="0" applyFont="1" applyProtection="1">
      <alignment vertical="center"/>
      <protection locked="0"/>
    </xf>
    <xf numFmtId="0" fontId="5" fillId="0" borderId="41" xfId="0" applyFont="1" applyBorder="1" applyAlignment="1" applyProtection="1">
      <alignment horizontal="center" vertical="center" wrapText="1"/>
      <protection locked="0"/>
    </xf>
    <xf numFmtId="0" fontId="50" fillId="4" borderId="38" xfId="0" applyFont="1" applyFill="1" applyBorder="1" applyProtection="1">
      <alignment vertical="center"/>
      <protection locked="0"/>
    </xf>
    <xf numFmtId="0" fontId="50" fillId="4" borderId="39" xfId="0" applyFont="1" applyFill="1" applyBorder="1" applyProtection="1">
      <alignment vertical="center"/>
      <protection locked="0"/>
    </xf>
    <xf numFmtId="0" fontId="50" fillId="4" borderId="40" xfId="0" applyFont="1" applyFill="1" applyBorder="1" applyProtection="1">
      <alignment vertical="center"/>
      <protection locked="0"/>
    </xf>
    <xf numFmtId="0" fontId="50" fillId="4" borderId="41" xfId="0" applyFont="1" applyFill="1" applyBorder="1" applyProtection="1">
      <alignment vertical="center"/>
      <protection locked="0"/>
    </xf>
    <xf numFmtId="0" fontId="50" fillId="4" borderId="0" xfId="0" applyFont="1" applyFill="1" applyBorder="1" applyProtection="1">
      <alignment vertical="center"/>
      <protection locked="0"/>
    </xf>
    <xf numFmtId="0" fontId="4" fillId="4" borderId="0" xfId="0" applyFont="1" applyFill="1" applyBorder="1" applyProtection="1">
      <alignment vertical="center"/>
      <protection locked="0"/>
    </xf>
    <xf numFmtId="0" fontId="51" fillId="4" borderId="32" xfId="0" applyFont="1" applyFill="1" applyBorder="1" applyProtection="1">
      <alignment vertical="center"/>
      <protection locked="0"/>
    </xf>
    <xf numFmtId="0" fontId="51" fillId="4" borderId="7" xfId="0" applyFont="1" applyFill="1" applyBorder="1" applyProtection="1">
      <alignment vertical="center"/>
      <protection locked="0"/>
    </xf>
    <xf numFmtId="0" fontId="50" fillId="4" borderId="7" xfId="0" applyFont="1" applyFill="1" applyBorder="1" applyProtection="1">
      <alignment vertical="center"/>
      <protection locked="0"/>
    </xf>
    <xf numFmtId="0" fontId="50" fillId="4" borderId="34" xfId="0" applyFont="1" applyFill="1" applyBorder="1" applyProtection="1">
      <alignment vertical="center"/>
      <protection locked="0"/>
    </xf>
    <xf numFmtId="0" fontId="5" fillId="0" borderId="0" xfId="0" applyFont="1" applyBorder="1" applyAlignment="1" applyProtection="1">
      <alignment horizontal="center" vertical="center"/>
      <protection locked="0"/>
    </xf>
    <xf numFmtId="0" fontId="5" fillId="0" borderId="0" xfId="0" applyFont="1" applyAlignment="1" applyProtection="1">
      <alignment horizontal="center" vertical="center"/>
      <protection locked="0"/>
    </xf>
    <xf numFmtId="0" fontId="27" fillId="0" borderId="0" xfId="0" applyFont="1" applyProtection="1">
      <alignment vertical="center"/>
      <protection locked="0"/>
    </xf>
    <xf numFmtId="0" fontId="47" fillId="0" borderId="109" xfId="0" applyFont="1" applyBorder="1" applyAlignment="1" applyProtection="1">
      <alignment vertical="top" readingOrder="1"/>
      <protection locked="0"/>
    </xf>
    <xf numFmtId="0" fontId="47" fillId="0" borderId="0" xfId="0" applyFont="1" applyBorder="1" applyAlignment="1" applyProtection="1">
      <alignment vertical="top" readingOrder="1"/>
      <protection locked="0"/>
    </xf>
    <xf numFmtId="0" fontId="4" fillId="0" borderId="41" xfId="0" applyFont="1" applyBorder="1" applyProtection="1">
      <alignment vertical="center"/>
      <protection locked="0"/>
    </xf>
    <xf numFmtId="0" fontId="49" fillId="4" borderId="41" xfId="0" applyFont="1" applyFill="1" applyBorder="1" applyProtection="1">
      <alignment vertical="center"/>
      <protection locked="0"/>
    </xf>
    <xf numFmtId="0" fontId="4" fillId="0" borderId="32" xfId="0" applyFont="1" applyBorder="1" applyProtection="1">
      <alignment vertical="center"/>
      <protection locked="0"/>
    </xf>
    <xf numFmtId="0" fontId="7" fillId="0" borderId="0" xfId="0" applyFont="1" applyFill="1" applyBorder="1" applyAlignment="1" applyProtection="1">
      <alignment horizontal="center" vertical="center" wrapText="1"/>
      <protection locked="0"/>
    </xf>
    <xf numFmtId="0" fontId="5" fillId="0" borderId="0" xfId="0" applyFont="1" applyFill="1" applyBorder="1" applyAlignment="1" applyProtection="1">
      <alignment horizontal="center" vertical="center" wrapText="1"/>
      <protection locked="0"/>
    </xf>
    <xf numFmtId="0" fontId="4" fillId="0" borderId="0" xfId="0" applyFont="1" applyFill="1" applyProtection="1">
      <alignment vertical="center"/>
      <protection locked="0"/>
    </xf>
    <xf numFmtId="0" fontId="4" fillId="0" borderId="42" xfId="0" applyFont="1" applyBorder="1" applyProtection="1">
      <alignment vertical="center"/>
      <protection locked="0"/>
    </xf>
    <xf numFmtId="0" fontId="8" fillId="0" borderId="0" xfId="0" applyFont="1" applyFill="1" applyProtection="1">
      <alignment vertical="center"/>
      <protection locked="0"/>
    </xf>
    <xf numFmtId="0" fontId="4" fillId="8" borderId="0" xfId="0" applyFont="1" applyFill="1" applyProtection="1">
      <alignment vertical="center"/>
      <protection locked="0"/>
    </xf>
    <xf numFmtId="0" fontId="23" fillId="10" borderId="101" xfId="0" applyFont="1" applyFill="1" applyBorder="1" applyAlignment="1" applyProtection="1">
      <alignment horizontal="center" vertical="center"/>
    </xf>
    <xf numFmtId="0" fontId="23" fillId="10" borderId="60" xfId="0" applyFont="1" applyFill="1" applyBorder="1" applyAlignment="1" applyProtection="1">
      <alignment horizontal="center" vertical="center"/>
    </xf>
    <xf numFmtId="0" fontId="23" fillId="10" borderId="33" xfId="0" applyFont="1" applyFill="1" applyBorder="1" applyAlignment="1" applyProtection="1">
      <alignment horizontal="center" vertical="center"/>
    </xf>
    <xf numFmtId="0" fontId="4" fillId="6" borderId="68" xfId="0" applyFont="1" applyFill="1" applyBorder="1" applyAlignment="1" applyProtection="1">
      <alignment horizontal="center" vertical="center" wrapText="1"/>
    </xf>
    <xf numFmtId="0" fontId="4" fillId="6" borderId="69" xfId="0" applyFont="1" applyFill="1" applyBorder="1" applyAlignment="1" applyProtection="1">
      <alignment horizontal="center" vertical="center"/>
    </xf>
    <xf numFmtId="0" fontId="4" fillId="4" borderId="2" xfId="0" applyFont="1" applyFill="1" applyBorder="1" applyAlignment="1" applyProtection="1">
      <alignment horizontal="center" vertical="center" wrapText="1"/>
    </xf>
    <xf numFmtId="0" fontId="4" fillId="4" borderId="64" xfId="0" applyFont="1" applyFill="1" applyBorder="1" applyAlignment="1" applyProtection="1">
      <alignment horizontal="center" vertical="center" wrapText="1"/>
    </xf>
    <xf numFmtId="0" fontId="4" fillId="4" borderId="1" xfId="0" applyFont="1" applyFill="1" applyBorder="1" applyAlignment="1" applyProtection="1">
      <alignment horizontal="center" vertical="center" wrapText="1"/>
    </xf>
    <xf numFmtId="0" fontId="4" fillId="4" borderId="65" xfId="0" applyFont="1" applyFill="1" applyBorder="1" applyAlignment="1" applyProtection="1">
      <alignment horizontal="center" vertical="center" wrapText="1"/>
    </xf>
    <xf numFmtId="0" fontId="3" fillId="9" borderId="72" xfId="0" applyFont="1" applyFill="1" applyBorder="1" applyAlignment="1" applyProtection="1">
      <alignment horizontal="center" vertical="center"/>
    </xf>
    <xf numFmtId="0" fontId="3" fillId="9" borderId="39" xfId="0" applyFont="1" applyFill="1" applyBorder="1" applyAlignment="1" applyProtection="1">
      <alignment horizontal="center" vertical="center"/>
    </xf>
    <xf numFmtId="0" fontId="3" fillId="9" borderId="73" xfId="0" applyFont="1" applyFill="1" applyBorder="1" applyAlignment="1" applyProtection="1">
      <alignment horizontal="center" vertical="center"/>
    </xf>
    <xf numFmtId="0" fontId="3" fillId="9" borderId="43" xfId="0" applyFont="1" applyFill="1" applyBorder="1" applyAlignment="1" applyProtection="1">
      <alignment horizontal="center" vertical="center"/>
    </xf>
    <xf numFmtId="0" fontId="3" fillId="9" borderId="42" xfId="0" applyFont="1" applyFill="1" applyBorder="1" applyAlignment="1" applyProtection="1">
      <alignment horizontal="center" vertical="center"/>
    </xf>
    <xf numFmtId="0" fontId="3" fillId="9" borderId="74" xfId="0" applyFont="1" applyFill="1" applyBorder="1" applyAlignment="1" applyProtection="1">
      <alignment horizontal="center" vertical="center"/>
    </xf>
    <xf numFmtId="0" fontId="4" fillId="4" borderId="13" xfId="0" applyFont="1" applyFill="1" applyBorder="1" applyAlignment="1" applyProtection="1">
      <alignment horizontal="center" vertical="center" wrapText="1"/>
    </xf>
    <xf numFmtId="0" fontId="4" fillId="4" borderId="62" xfId="0" applyFont="1" applyFill="1" applyBorder="1" applyAlignment="1" applyProtection="1">
      <alignment horizontal="center" vertical="center" wrapText="1"/>
    </xf>
    <xf numFmtId="0" fontId="4" fillId="4" borderId="28" xfId="0" applyFont="1" applyFill="1" applyBorder="1" applyAlignment="1" applyProtection="1">
      <alignment horizontal="center" vertical="center" wrapText="1"/>
    </xf>
    <xf numFmtId="0" fontId="4" fillId="4" borderId="66" xfId="0" applyFont="1" applyFill="1" applyBorder="1" applyAlignment="1" applyProtection="1">
      <alignment horizontal="center" vertical="center" wrapText="1"/>
    </xf>
    <xf numFmtId="0" fontId="4" fillId="4" borderId="12" xfId="0" applyFont="1" applyFill="1" applyBorder="1" applyAlignment="1" applyProtection="1">
      <alignment horizontal="center" vertical="center" wrapText="1"/>
    </xf>
    <xf numFmtId="0" fontId="4" fillId="4" borderId="67" xfId="0" applyFont="1" applyFill="1" applyBorder="1" applyAlignment="1" applyProtection="1">
      <alignment horizontal="center" vertical="center" wrapText="1"/>
    </xf>
    <xf numFmtId="0" fontId="4" fillId="5" borderId="39" xfId="0" applyFont="1" applyFill="1" applyBorder="1" applyAlignment="1" applyProtection="1">
      <alignment horizontal="left" vertical="top" wrapText="1"/>
    </xf>
    <xf numFmtId="0" fontId="5" fillId="9" borderId="58" xfId="0" applyFont="1" applyFill="1" applyBorder="1" applyAlignment="1" applyProtection="1">
      <alignment horizontal="center" vertical="center" wrapText="1"/>
    </xf>
    <xf numFmtId="0" fontId="5" fillId="9" borderId="59" xfId="0" applyFont="1" applyFill="1" applyBorder="1" applyAlignment="1" applyProtection="1">
      <alignment horizontal="center" vertical="center" wrapText="1"/>
    </xf>
    <xf numFmtId="49" fontId="7" fillId="4" borderId="75" xfId="0" applyNumberFormat="1" applyFont="1" applyFill="1" applyBorder="1" applyAlignment="1" applyProtection="1">
      <alignment horizontal="center" vertical="center" wrapText="1"/>
    </xf>
    <xf numFmtId="49" fontId="7" fillId="4" borderId="76" xfId="0" applyNumberFormat="1" applyFont="1" applyFill="1" applyBorder="1" applyAlignment="1" applyProtection="1">
      <alignment horizontal="center" vertical="center" wrapText="1"/>
    </xf>
    <xf numFmtId="49" fontId="13" fillId="4" borderId="56" xfId="0" applyNumberFormat="1" applyFont="1" applyFill="1" applyBorder="1" applyAlignment="1" applyProtection="1">
      <alignment horizontal="center" vertical="center" wrapText="1"/>
    </xf>
    <xf numFmtId="49" fontId="13" fillId="4" borderId="51" xfId="0" applyNumberFormat="1" applyFont="1" applyFill="1" applyBorder="1" applyAlignment="1" applyProtection="1">
      <alignment horizontal="center" vertical="center" wrapText="1"/>
    </xf>
    <xf numFmtId="49" fontId="13" fillId="4" borderId="57" xfId="0" applyNumberFormat="1" applyFont="1" applyFill="1" applyBorder="1" applyAlignment="1" applyProtection="1">
      <alignment horizontal="center" vertical="center" wrapText="1"/>
    </xf>
    <xf numFmtId="0" fontId="4" fillId="4" borderId="11" xfId="0" applyFont="1" applyFill="1" applyBorder="1" applyAlignment="1" applyProtection="1">
      <alignment horizontal="center" vertical="center" wrapText="1"/>
    </xf>
    <xf numFmtId="0" fontId="4" fillId="4" borderId="63" xfId="0" applyFont="1" applyFill="1" applyBorder="1" applyAlignment="1" applyProtection="1">
      <alignment horizontal="center" vertical="center" wrapText="1"/>
    </xf>
    <xf numFmtId="0" fontId="4" fillId="4" borderId="45" xfId="0" applyFont="1" applyFill="1" applyBorder="1" applyAlignment="1" applyProtection="1">
      <alignment horizontal="center" vertical="center" wrapText="1"/>
    </xf>
    <xf numFmtId="0" fontId="4" fillId="4" borderId="61" xfId="0" applyFont="1" applyFill="1" applyBorder="1" applyAlignment="1" applyProtection="1">
      <alignment horizontal="center" vertical="center" wrapText="1"/>
    </xf>
    <xf numFmtId="0" fontId="4" fillId="4" borderId="52" xfId="0" applyFont="1" applyFill="1" applyBorder="1" applyAlignment="1" applyProtection="1">
      <alignment horizontal="center" vertical="center" wrapText="1"/>
    </xf>
    <xf numFmtId="0" fontId="4" fillId="4" borderId="60" xfId="0" applyFont="1" applyFill="1" applyBorder="1" applyAlignment="1" applyProtection="1">
      <alignment horizontal="center" vertical="center"/>
    </xf>
    <xf numFmtId="0" fontId="4" fillId="4" borderId="33" xfId="0" applyFont="1" applyFill="1" applyBorder="1" applyAlignment="1" applyProtection="1">
      <alignment horizontal="center" vertical="center"/>
    </xf>
    <xf numFmtId="0" fontId="4" fillId="4" borderId="9" xfId="0" applyFont="1" applyFill="1" applyBorder="1" applyAlignment="1" applyProtection="1">
      <alignment horizontal="center" vertical="center" wrapText="1"/>
    </xf>
    <xf numFmtId="0" fontId="42" fillId="4" borderId="0" xfId="0" applyFont="1" applyFill="1" applyBorder="1" applyAlignment="1" applyProtection="1">
      <alignment horizontal="center" vertical="center" wrapText="1"/>
    </xf>
    <xf numFmtId="0" fontId="3" fillId="9" borderId="36" xfId="0" applyFont="1" applyFill="1" applyBorder="1" applyAlignment="1" applyProtection="1">
      <alignment horizontal="center" vertical="center"/>
    </xf>
    <xf numFmtId="0" fontId="3" fillId="9" borderId="71" xfId="0" applyFont="1" applyFill="1" applyBorder="1" applyAlignment="1" applyProtection="1">
      <alignment horizontal="center" vertical="center"/>
    </xf>
    <xf numFmtId="0" fontId="5" fillId="4" borderId="38" xfId="0" applyFont="1" applyFill="1" applyBorder="1" applyAlignment="1" applyProtection="1">
      <alignment horizontal="center" vertical="center"/>
    </xf>
    <xf numFmtId="0" fontId="5" fillId="4" borderId="39" xfId="0" applyFont="1" applyFill="1" applyBorder="1" applyAlignment="1" applyProtection="1">
      <alignment horizontal="center" vertical="center"/>
    </xf>
    <xf numFmtId="0" fontId="5" fillId="4" borderId="40" xfId="0" applyFont="1" applyFill="1" applyBorder="1" applyAlignment="1" applyProtection="1">
      <alignment horizontal="center" vertical="center"/>
    </xf>
    <xf numFmtId="0" fontId="5" fillId="4" borderId="41" xfId="0" applyFont="1" applyFill="1" applyBorder="1" applyAlignment="1" applyProtection="1">
      <alignment horizontal="center" vertical="center"/>
    </xf>
    <xf numFmtId="0" fontId="5" fillId="4" borderId="0" xfId="0" applyFont="1" applyFill="1" applyBorder="1" applyAlignment="1" applyProtection="1">
      <alignment horizontal="center" vertical="center"/>
    </xf>
    <xf numFmtId="0" fontId="5" fillId="4" borderId="8" xfId="0" applyFont="1" applyFill="1" applyBorder="1" applyAlignment="1" applyProtection="1">
      <alignment horizontal="center" vertical="center"/>
    </xf>
    <xf numFmtId="0" fontId="5" fillId="4" borderId="32" xfId="0" applyFont="1" applyFill="1" applyBorder="1" applyAlignment="1" applyProtection="1">
      <alignment horizontal="center" vertical="center"/>
    </xf>
    <xf numFmtId="0" fontId="5" fillId="4" borderId="7" xfId="0" applyFont="1" applyFill="1" applyBorder="1" applyAlignment="1" applyProtection="1">
      <alignment horizontal="center" vertical="center"/>
    </xf>
    <xf numFmtId="0" fontId="5" fillId="4" borderId="34" xfId="0" applyFont="1" applyFill="1" applyBorder="1" applyAlignment="1" applyProtection="1">
      <alignment horizontal="center" vertical="center"/>
    </xf>
    <xf numFmtId="0" fontId="4" fillId="4" borderId="70" xfId="0" applyFont="1" applyFill="1" applyBorder="1" applyAlignment="1" applyProtection="1">
      <alignment horizontal="center" vertical="center" wrapText="1"/>
    </xf>
    <xf numFmtId="0" fontId="39" fillId="0" borderId="4" xfId="0" applyFont="1" applyBorder="1" applyAlignment="1" applyProtection="1">
      <alignment horizontal="center" vertical="center" wrapText="1"/>
    </xf>
    <xf numFmtId="0" fontId="39" fillId="0" borderId="4" xfId="0" applyFont="1" applyBorder="1" applyAlignment="1" applyProtection="1">
      <alignment horizontal="center" vertical="center"/>
    </xf>
    <xf numFmtId="0" fontId="39" fillId="0" borderId="122" xfId="0" applyFont="1" applyBorder="1" applyAlignment="1" applyProtection="1">
      <alignment horizontal="center" vertical="center"/>
    </xf>
    <xf numFmtId="0" fontId="7" fillId="0" borderId="17" xfId="0" applyFont="1" applyBorder="1" applyAlignment="1" applyProtection="1">
      <alignment horizontal="center" vertical="center" wrapText="1"/>
    </xf>
    <xf numFmtId="0" fontId="7" fillId="0" borderId="52" xfId="0" applyFont="1" applyBorder="1" applyAlignment="1" applyProtection="1">
      <alignment horizontal="center" vertical="center" wrapText="1"/>
    </xf>
    <xf numFmtId="38" fontId="5" fillId="10" borderId="111" xfId="3" applyFont="1" applyFill="1" applyBorder="1" applyAlignment="1" applyProtection="1">
      <alignment vertical="center" wrapText="1"/>
    </xf>
    <xf numFmtId="0" fontId="5" fillId="0" borderId="112" xfId="0" applyFont="1" applyBorder="1" applyAlignment="1" applyProtection="1">
      <alignment horizontal="center" vertical="center" wrapText="1"/>
      <protection locked="0"/>
    </xf>
    <xf numFmtId="0" fontId="5" fillId="0" borderId="88" xfId="0" applyFont="1" applyBorder="1" applyAlignment="1" applyProtection="1">
      <alignment horizontal="center" vertical="center" wrapText="1"/>
      <protection locked="0"/>
    </xf>
    <xf numFmtId="0" fontId="5" fillId="0" borderId="113" xfId="0" applyFont="1" applyBorder="1" applyAlignment="1" applyProtection="1">
      <alignment horizontal="center" vertical="center" wrapText="1"/>
      <protection locked="0"/>
    </xf>
    <xf numFmtId="38" fontId="4" fillId="0" borderId="117" xfId="3" applyFont="1" applyFill="1" applyBorder="1" applyAlignment="1" applyProtection="1">
      <alignment horizontal="center" vertical="center" wrapText="1"/>
    </xf>
    <xf numFmtId="38" fontId="4" fillId="0" borderId="121" xfId="3" applyFont="1" applyFill="1" applyBorder="1" applyAlignment="1" applyProtection="1">
      <alignment horizontal="center" vertical="center" wrapText="1"/>
    </xf>
    <xf numFmtId="0" fontId="42" fillId="0" borderId="0" xfId="0" applyFont="1" applyAlignment="1" applyProtection="1">
      <alignment horizontal="center" vertical="center"/>
    </xf>
    <xf numFmtId="0" fontId="39" fillId="0" borderId="96" xfId="0" applyFont="1" applyBorder="1" applyAlignment="1" applyProtection="1">
      <alignment horizontal="center" vertical="center"/>
    </xf>
    <xf numFmtId="0" fontId="39" fillId="0" borderId="77" xfId="0" applyFont="1" applyBorder="1" applyAlignment="1" applyProtection="1">
      <alignment horizontal="center" vertical="center"/>
    </xf>
    <xf numFmtId="38" fontId="5" fillId="0" borderId="81" xfId="3" applyFont="1" applyBorder="1" applyAlignment="1" applyProtection="1">
      <alignment horizontal="center" vertical="center" shrinkToFit="1"/>
      <protection locked="0"/>
    </xf>
    <xf numFmtId="38" fontId="5" fillId="0" borderId="78" xfId="3" applyFont="1" applyBorder="1" applyAlignment="1" applyProtection="1">
      <alignment horizontal="center" vertical="center" shrinkToFit="1"/>
      <protection locked="0"/>
    </xf>
    <xf numFmtId="38" fontId="5" fillId="0" borderId="79" xfId="3" applyFont="1" applyBorder="1" applyAlignment="1" applyProtection="1">
      <alignment horizontal="center" vertical="center" shrinkToFit="1"/>
      <protection locked="0"/>
    </xf>
    <xf numFmtId="38" fontId="5" fillId="0" borderId="115" xfId="3" applyFont="1" applyBorder="1" applyAlignment="1" applyProtection="1">
      <alignment horizontal="center" vertical="center" shrinkToFit="1"/>
      <protection locked="0"/>
    </xf>
    <xf numFmtId="38" fontId="5" fillId="0" borderId="42" xfId="3" applyFont="1" applyBorder="1" applyAlignment="1" applyProtection="1">
      <alignment horizontal="center" vertical="center" shrinkToFit="1"/>
      <protection locked="0"/>
    </xf>
    <xf numFmtId="0" fontId="5" fillId="2" borderId="49" xfId="0" applyFont="1" applyFill="1" applyBorder="1" applyAlignment="1" applyProtection="1">
      <alignment horizontal="center" vertical="center"/>
    </xf>
    <xf numFmtId="0" fontId="5" fillId="2" borderId="76" xfId="0" applyFont="1" applyFill="1" applyBorder="1" applyAlignment="1" applyProtection="1">
      <alignment horizontal="center" vertical="center"/>
    </xf>
    <xf numFmtId="0" fontId="5" fillId="2" borderId="89" xfId="0" applyFont="1" applyFill="1" applyBorder="1" applyAlignment="1" applyProtection="1">
      <alignment horizontal="center" vertical="center"/>
    </xf>
    <xf numFmtId="0" fontId="4" fillId="0" borderId="57" xfId="0" applyFont="1" applyBorder="1" applyAlignment="1" applyProtection="1">
      <alignment horizontal="center" vertical="center" wrapText="1"/>
    </xf>
    <xf numFmtId="0" fontId="4" fillId="0" borderId="45" xfId="0" applyFont="1" applyBorder="1" applyAlignment="1" applyProtection="1">
      <alignment horizontal="center" vertical="center" wrapText="1"/>
    </xf>
    <xf numFmtId="0" fontId="5" fillId="2" borderId="67" xfId="0" applyFont="1" applyFill="1" applyBorder="1" applyAlignment="1" applyProtection="1">
      <alignment horizontal="center" vertical="center"/>
    </xf>
    <xf numFmtId="0" fontId="5" fillId="2" borderId="30" xfId="0" applyFont="1" applyFill="1" applyBorder="1" applyAlignment="1" applyProtection="1">
      <alignment horizontal="center" vertical="center"/>
    </xf>
    <xf numFmtId="0" fontId="5" fillId="2" borderId="31" xfId="0" applyFont="1" applyFill="1" applyBorder="1" applyAlignment="1" applyProtection="1">
      <alignment horizontal="center" vertical="center"/>
    </xf>
    <xf numFmtId="0" fontId="5" fillId="2" borderId="77" xfId="0" applyFont="1" applyFill="1" applyBorder="1" applyAlignment="1" applyProtection="1">
      <alignment horizontal="right" vertical="center" wrapText="1"/>
    </xf>
    <xf numFmtId="0" fontId="5" fillId="2" borderId="55" xfId="0" applyFont="1" applyFill="1" applyBorder="1" applyAlignment="1" applyProtection="1">
      <alignment horizontal="right" vertical="center" wrapText="1"/>
    </xf>
    <xf numFmtId="0" fontId="5" fillId="10" borderId="9" xfId="0" applyFont="1" applyFill="1" applyBorder="1" applyAlignment="1" applyProtection="1">
      <alignment horizontal="right" vertical="center" wrapText="1"/>
    </xf>
    <xf numFmtId="0" fontId="5" fillId="0" borderId="81" xfId="0" applyFont="1" applyBorder="1" applyAlignment="1" applyProtection="1">
      <alignment horizontal="right" vertical="center"/>
      <protection locked="0"/>
    </xf>
    <xf numFmtId="0" fontId="5" fillId="0" borderId="78" xfId="0" applyFont="1" applyBorder="1" applyAlignment="1" applyProtection="1">
      <alignment horizontal="right" vertical="center"/>
      <protection locked="0"/>
    </xf>
    <xf numFmtId="0" fontId="5" fillId="0" borderId="79" xfId="0" applyFont="1" applyBorder="1" applyAlignment="1" applyProtection="1">
      <alignment horizontal="right" vertical="center"/>
      <protection locked="0"/>
    </xf>
    <xf numFmtId="0" fontId="4" fillId="0" borderId="75" xfId="0" applyFont="1" applyBorder="1" applyAlignment="1" applyProtection="1">
      <alignment vertical="center" wrapText="1"/>
    </xf>
    <xf numFmtId="0" fontId="4" fillId="0" borderId="76" xfId="0" applyFont="1" applyBorder="1" applyAlignment="1" applyProtection="1">
      <alignment vertical="center" wrapText="1"/>
    </xf>
    <xf numFmtId="0" fontId="4" fillId="0" borderId="82" xfId="0" applyFont="1" applyBorder="1" applyAlignment="1" applyProtection="1">
      <alignment vertical="center" wrapText="1"/>
    </xf>
    <xf numFmtId="0" fontId="4" fillId="0" borderId="10" xfId="0" applyFont="1" applyBorder="1" applyAlignment="1" applyProtection="1">
      <alignment horizontal="center" vertical="center" wrapText="1"/>
    </xf>
    <xf numFmtId="0" fontId="4" fillId="0" borderId="9" xfId="0" applyFont="1" applyBorder="1" applyAlignment="1" applyProtection="1">
      <alignment horizontal="center" vertical="center" wrapText="1"/>
    </xf>
    <xf numFmtId="0" fontId="4" fillId="0" borderId="1" xfId="0" applyFont="1" applyBorder="1" applyAlignment="1" applyProtection="1">
      <alignment horizontal="center" vertical="center" wrapText="1"/>
    </xf>
    <xf numFmtId="0" fontId="4" fillId="0" borderId="83" xfId="0" applyFont="1" applyBorder="1" applyAlignment="1" applyProtection="1">
      <alignment horizontal="center" vertical="center" wrapText="1"/>
    </xf>
    <xf numFmtId="0" fontId="4" fillId="0" borderId="80" xfId="0" applyFont="1" applyBorder="1" applyAlignment="1" applyProtection="1">
      <alignment horizontal="center" vertical="center" wrapText="1"/>
    </xf>
    <xf numFmtId="0" fontId="4" fillId="0" borderId="67" xfId="0" applyFont="1" applyBorder="1" applyAlignment="1" applyProtection="1">
      <alignment horizontal="center" vertical="center" wrapText="1"/>
    </xf>
    <xf numFmtId="0" fontId="5" fillId="2" borderId="20" xfId="0" applyFont="1" applyFill="1" applyBorder="1" applyAlignment="1" applyProtection="1">
      <alignment horizontal="center" vertical="center"/>
    </xf>
    <xf numFmtId="0" fontId="5" fillId="2" borderId="15" xfId="0" applyFont="1" applyFill="1" applyBorder="1" applyAlignment="1" applyProtection="1">
      <alignment horizontal="center" vertical="center"/>
    </xf>
    <xf numFmtId="0" fontId="5" fillId="2" borderId="4" xfId="0" applyFont="1" applyFill="1" applyBorder="1" applyAlignment="1" applyProtection="1">
      <alignment horizontal="right" vertical="center" wrapText="1"/>
    </xf>
    <xf numFmtId="0" fontId="5" fillId="2" borderId="5" xfId="0" applyFont="1" applyFill="1" applyBorder="1" applyAlignment="1" applyProtection="1">
      <alignment horizontal="right" vertical="center" wrapText="1"/>
    </xf>
    <xf numFmtId="0" fontId="4" fillId="0" borderId="22" xfId="0" applyFont="1" applyBorder="1" applyAlignment="1" applyProtection="1">
      <alignment horizontal="center" vertical="center" wrapText="1"/>
    </xf>
    <xf numFmtId="0" fontId="4" fillId="0" borderId="20" xfId="0" applyFont="1" applyBorder="1" applyAlignment="1" applyProtection="1">
      <alignment horizontal="center" vertical="center" wrapText="1"/>
    </xf>
    <xf numFmtId="0" fontId="4" fillId="0" borderId="3" xfId="0" applyFont="1" applyBorder="1" applyAlignment="1" applyProtection="1">
      <alignment horizontal="center" vertical="center" wrapText="1"/>
    </xf>
    <xf numFmtId="0" fontId="5" fillId="10" borderId="97" xfId="0" applyFont="1" applyFill="1" applyBorder="1" applyAlignment="1" applyProtection="1">
      <alignment horizontal="center" vertical="center" wrapText="1"/>
    </xf>
    <xf numFmtId="0" fontId="5" fillId="10" borderId="98" xfId="0" applyFont="1" applyFill="1" applyBorder="1" applyAlignment="1" applyProtection="1">
      <alignment horizontal="center" vertical="center" wrapText="1"/>
    </xf>
    <xf numFmtId="0" fontId="5" fillId="10" borderId="99" xfId="0" applyFont="1" applyFill="1" applyBorder="1" applyAlignment="1" applyProtection="1">
      <alignment horizontal="center" vertical="center" wrapText="1"/>
    </xf>
    <xf numFmtId="0" fontId="5" fillId="0" borderId="123" xfId="0" applyFont="1" applyBorder="1" applyAlignment="1" applyProtection="1">
      <alignment horizontal="center" vertical="center"/>
    </xf>
    <xf numFmtId="0" fontId="5" fillId="0" borderId="76" xfId="0" applyFont="1" applyBorder="1" applyAlignment="1" applyProtection="1">
      <alignment horizontal="center" vertical="center"/>
    </xf>
    <xf numFmtId="0" fontId="5" fillId="0" borderId="89" xfId="0" applyFont="1" applyBorder="1" applyAlignment="1" applyProtection="1">
      <alignment horizontal="center" vertical="center"/>
    </xf>
    <xf numFmtId="176" fontId="5" fillId="2" borderId="12" xfId="0" applyNumberFormat="1" applyFont="1" applyFill="1" applyBorder="1" applyAlignment="1" applyProtection="1">
      <alignment horizontal="right" vertical="center"/>
    </xf>
    <xf numFmtId="176" fontId="5" fillId="2" borderId="80" xfId="0" applyNumberFormat="1" applyFont="1" applyFill="1" applyBorder="1" applyAlignment="1" applyProtection="1">
      <alignment horizontal="right" vertical="center"/>
    </xf>
    <xf numFmtId="0" fontId="5" fillId="0" borderId="38" xfId="0" applyFont="1" applyBorder="1" applyAlignment="1" applyProtection="1">
      <alignment horizontal="center" vertical="center" wrapText="1"/>
    </xf>
    <xf numFmtId="0" fontId="5" fillId="0" borderId="39" xfId="0" applyFont="1" applyBorder="1" applyAlignment="1" applyProtection="1">
      <alignment horizontal="center" vertical="center"/>
    </xf>
    <xf numFmtId="0" fontId="5" fillId="0" borderId="40" xfId="0" applyFont="1" applyBorder="1" applyAlignment="1" applyProtection="1">
      <alignment horizontal="center" vertical="center"/>
    </xf>
    <xf numFmtId="0" fontId="5" fillId="0" borderId="41" xfId="0" applyFont="1" applyBorder="1" applyAlignment="1" applyProtection="1">
      <alignment horizontal="center" vertical="center"/>
    </xf>
    <xf numFmtId="0" fontId="5" fillId="0" borderId="0" xfId="0" applyFont="1" applyBorder="1" applyAlignment="1" applyProtection="1">
      <alignment horizontal="center" vertical="center"/>
    </xf>
    <xf numFmtId="0" fontId="5" fillId="0" borderId="8" xfId="0" applyFont="1" applyBorder="1" applyAlignment="1" applyProtection="1">
      <alignment horizontal="center" vertical="center"/>
    </xf>
    <xf numFmtId="0" fontId="5" fillId="0" borderId="32" xfId="0" applyFont="1" applyBorder="1" applyAlignment="1" applyProtection="1">
      <alignment horizontal="center" vertical="center"/>
    </xf>
    <xf numFmtId="0" fontId="5" fillId="0" borderId="7" xfId="0" applyFont="1" applyBorder="1" applyAlignment="1" applyProtection="1">
      <alignment horizontal="center" vertical="center"/>
    </xf>
    <xf numFmtId="0" fontId="5" fillId="0" borderId="34" xfId="0" applyFont="1" applyBorder="1" applyAlignment="1" applyProtection="1">
      <alignment horizontal="center" vertical="center"/>
    </xf>
    <xf numFmtId="0" fontId="5" fillId="0" borderId="0" xfId="0" applyFont="1" applyAlignment="1" applyProtection="1">
      <alignment horizontal="center" vertical="center"/>
    </xf>
    <xf numFmtId="0" fontId="4" fillId="0" borderId="72" xfId="0" applyFont="1" applyBorder="1" applyAlignment="1" applyProtection="1">
      <alignment horizontal="center" vertical="center" wrapText="1"/>
    </xf>
    <xf numFmtId="0" fontId="4" fillId="0" borderId="39" xfId="0" applyFont="1" applyBorder="1" applyAlignment="1" applyProtection="1">
      <alignment horizontal="center" vertical="center" wrapText="1"/>
    </xf>
    <xf numFmtId="0" fontId="4" fillId="0" borderId="40" xfId="0" applyFont="1" applyBorder="1" applyAlignment="1" applyProtection="1">
      <alignment horizontal="center" vertical="center" wrapText="1"/>
    </xf>
    <xf numFmtId="0" fontId="4" fillId="0" borderId="21" xfId="0" applyFont="1" applyBorder="1" applyAlignment="1" applyProtection="1">
      <alignment horizontal="right" vertical="center"/>
    </xf>
    <xf numFmtId="0" fontId="4" fillId="0" borderId="30" xfId="0" applyFont="1" applyBorder="1" applyAlignment="1" applyProtection="1">
      <alignment horizontal="right" vertical="center"/>
    </xf>
    <xf numFmtId="0" fontId="4" fillId="0" borderId="84" xfId="0" applyFont="1" applyBorder="1" applyAlignment="1" applyProtection="1">
      <alignment horizontal="center" vertical="center"/>
      <protection locked="0"/>
    </xf>
    <xf numFmtId="0" fontId="4" fillId="0" borderId="35" xfId="0" applyFont="1" applyBorder="1" applyAlignment="1" applyProtection="1">
      <alignment horizontal="center" vertical="center"/>
      <protection locked="0"/>
    </xf>
    <xf numFmtId="0" fontId="13" fillId="0" borderId="0" xfId="0" applyFont="1" applyBorder="1" applyAlignment="1" applyProtection="1">
      <alignment horizontal="left" vertical="center" wrapText="1"/>
      <protection locked="0"/>
    </xf>
    <xf numFmtId="0" fontId="14" fillId="0" borderId="0" xfId="0" applyFont="1" applyBorder="1" applyAlignment="1" applyProtection="1">
      <alignment horizontal="left" vertical="center" wrapText="1"/>
      <protection locked="0"/>
    </xf>
    <xf numFmtId="0" fontId="5" fillId="3" borderId="48" xfId="0" applyFont="1" applyFill="1" applyBorder="1" applyAlignment="1" applyProtection="1">
      <alignment horizontal="center" vertical="center"/>
      <protection locked="0"/>
    </xf>
    <xf numFmtId="0" fontId="5" fillId="3" borderId="19" xfId="0" applyFont="1" applyFill="1" applyBorder="1" applyAlignment="1" applyProtection="1">
      <alignment horizontal="center" vertical="center"/>
      <protection locked="0"/>
    </xf>
    <xf numFmtId="0" fontId="5" fillId="3" borderId="75" xfId="0" applyFont="1" applyFill="1" applyBorder="1" applyAlignment="1" applyProtection="1">
      <alignment horizontal="center" vertical="center"/>
      <protection locked="0"/>
    </xf>
    <xf numFmtId="0" fontId="5" fillId="3" borderId="76" xfId="0" applyFont="1" applyFill="1" applyBorder="1" applyAlignment="1" applyProtection="1">
      <alignment horizontal="center" vertical="center"/>
      <protection locked="0"/>
    </xf>
    <xf numFmtId="0" fontId="5" fillId="3" borderId="85" xfId="0" applyFont="1" applyFill="1" applyBorder="1" applyAlignment="1" applyProtection="1">
      <alignment horizontal="center" vertical="center"/>
      <protection locked="0"/>
    </xf>
    <xf numFmtId="0" fontId="5" fillId="0" borderId="38" xfId="0" applyFont="1" applyBorder="1" applyAlignment="1" applyProtection="1">
      <alignment horizontal="center" vertical="center"/>
    </xf>
    <xf numFmtId="0" fontId="4" fillId="0" borderId="21" xfId="0" applyFont="1" applyBorder="1" applyAlignment="1" applyProtection="1">
      <alignment horizontal="center" vertical="center"/>
    </xf>
    <xf numFmtId="0" fontId="4" fillId="0" borderId="30" xfId="0" applyFont="1" applyBorder="1" applyAlignment="1" applyProtection="1">
      <alignment horizontal="center" vertical="center"/>
    </xf>
    <xf numFmtId="0" fontId="4" fillId="0" borderId="30" xfId="0" applyFont="1" applyBorder="1" applyAlignment="1" applyProtection="1">
      <alignment horizontal="left" vertical="center" wrapText="1"/>
    </xf>
    <xf numFmtId="0" fontId="4" fillId="0" borderId="12" xfId="0" applyFont="1" applyBorder="1" applyAlignment="1" applyProtection="1">
      <alignment horizontal="left" vertical="center" wrapText="1"/>
    </xf>
    <xf numFmtId="182" fontId="5" fillId="10" borderId="12" xfId="0" applyNumberFormat="1" applyFont="1" applyFill="1" applyBorder="1" applyAlignment="1" applyProtection="1">
      <alignment horizontal="right" vertical="center" wrapText="1"/>
    </xf>
    <xf numFmtId="182" fontId="5" fillId="10" borderId="80" xfId="0" applyNumberFormat="1" applyFont="1" applyFill="1" applyBorder="1" applyAlignment="1" applyProtection="1">
      <alignment horizontal="right" vertical="center" wrapText="1"/>
    </xf>
    <xf numFmtId="182" fontId="5" fillId="10" borderId="67" xfId="0" applyNumberFormat="1" applyFont="1" applyFill="1" applyBorder="1" applyAlignment="1" applyProtection="1">
      <alignment horizontal="right" vertical="center" wrapText="1"/>
    </xf>
    <xf numFmtId="182" fontId="5" fillId="10" borderId="39" xfId="0" applyNumberFormat="1" applyFont="1" applyFill="1" applyBorder="1" applyAlignment="1" applyProtection="1">
      <alignment horizontal="center" vertical="center" wrapText="1"/>
    </xf>
    <xf numFmtId="182" fontId="5" fillId="10" borderId="40" xfId="0" applyNumberFormat="1" applyFont="1" applyFill="1" applyBorder="1" applyAlignment="1" applyProtection="1">
      <alignment horizontal="center" vertical="center" wrapText="1"/>
    </xf>
    <xf numFmtId="0" fontId="7" fillId="0" borderId="10" xfId="0" applyFont="1" applyBorder="1" applyAlignment="1" applyProtection="1">
      <alignment horizontal="center" vertical="center" wrapText="1"/>
    </xf>
    <xf numFmtId="0" fontId="7" fillId="0" borderId="9" xfId="0" applyFont="1" applyBorder="1" applyAlignment="1" applyProtection="1">
      <alignment horizontal="center" vertical="center" wrapText="1"/>
    </xf>
    <xf numFmtId="0" fontId="5" fillId="2" borderId="9" xfId="0" applyFont="1" applyFill="1" applyBorder="1" applyAlignment="1" applyProtection="1">
      <alignment horizontal="center" vertical="center" wrapText="1"/>
    </xf>
    <xf numFmtId="0" fontId="5" fillId="2" borderId="14" xfId="0" applyFont="1" applyFill="1" applyBorder="1" applyAlignment="1" applyProtection="1">
      <alignment horizontal="center" vertical="center" wrapText="1"/>
    </xf>
    <xf numFmtId="0" fontId="7" fillId="0" borderId="22" xfId="0" applyFont="1" applyBorder="1" applyAlignment="1" applyProtection="1">
      <alignment horizontal="center" vertical="center" wrapText="1"/>
    </xf>
    <xf numFmtId="0" fontId="7" fillId="0" borderId="20" xfId="0" applyFont="1" applyBorder="1" applyAlignment="1" applyProtection="1">
      <alignment horizontal="center" vertical="center" wrapText="1"/>
    </xf>
    <xf numFmtId="0" fontId="5" fillId="2" borderId="3" xfId="0" applyFont="1" applyFill="1" applyBorder="1" applyAlignment="1" applyProtection="1">
      <alignment horizontal="center" vertical="center" wrapText="1"/>
    </xf>
    <xf numFmtId="0" fontId="5" fillId="2" borderId="4" xfId="0" applyFont="1" applyFill="1" applyBorder="1" applyAlignment="1" applyProtection="1">
      <alignment horizontal="center" vertical="center" wrapText="1"/>
    </xf>
    <xf numFmtId="0" fontId="5" fillId="2" borderId="5" xfId="0" applyFont="1" applyFill="1" applyBorder="1" applyAlignment="1" applyProtection="1">
      <alignment horizontal="center" vertical="center" wrapText="1"/>
    </xf>
    <xf numFmtId="0" fontId="27" fillId="0" borderId="0" xfId="0" applyFont="1" applyAlignment="1" applyProtection="1">
      <alignment horizontal="left" vertical="top" wrapText="1"/>
    </xf>
    <xf numFmtId="0" fontId="17" fillId="0" borderId="39" xfId="0" applyFont="1" applyBorder="1" applyAlignment="1">
      <alignment horizontal="left" vertical="center"/>
    </xf>
    <xf numFmtId="0" fontId="4" fillId="0" borderId="0" xfId="0" applyFont="1" applyAlignment="1" applyProtection="1">
      <alignment horizontal="left" vertical="center" wrapText="1"/>
    </xf>
    <xf numFmtId="0" fontId="7" fillId="0" borderId="10" xfId="0" applyFont="1" applyBorder="1" applyAlignment="1" applyProtection="1">
      <alignment horizontal="center" vertical="center" wrapText="1"/>
      <protection locked="0"/>
    </xf>
    <xf numFmtId="0" fontId="7" fillId="0" borderId="9" xfId="0" applyFont="1" applyBorder="1" applyAlignment="1" applyProtection="1">
      <alignment horizontal="center" vertical="center" wrapText="1"/>
      <protection locked="0"/>
    </xf>
    <xf numFmtId="0" fontId="7" fillId="0" borderId="22" xfId="0" applyFont="1" applyBorder="1" applyAlignment="1" applyProtection="1">
      <alignment horizontal="center" vertical="center" wrapText="1"/>
      <protection locked="0"/>
    </xf>
    <xf numFmtId="0" fontId="7" fillId="0" borderId="20" xfId="0" applyFont="1" applyBorder="1" applyAlignment="1" applyProtection="1">
      <alignment horizontal="center" vertical="center" wrapText="1"/>
      <protection locked="0"/>
    </xf>
    <xf numFmtId="0" fontId="18" fillId="0" borderId="0" xfId="0" applyFont="1" applyAlignment="1" applyProtection="1">
      <alignment horizontal="left" vertical="top" wrapText="1"/>
      <protection locked="0"/>
    </xf>
    <xf numFmtId="0" fontId="27" fillId="0" borderId="0" xfId="0" applyFont="1" applyAlignment="1" applyProtection="1">
      <alignment horizontal="left" vertical="top" wrapText="1"/>
      <protection locked="0"/>
    </xf>
    <xf numFmtId="10" fontId="5" fillId="10" borderId="12" xfId="0" applyNumberFormat="1" applyFont="1" applyFill="1" applyBorder="1" applyAlignment="1" applyProtection="1">
      <alignment horizontal="center" vertical="center" wrapText="1"/>
    </xf>
    <xf numFmtId="10" fontId="5" fillId="10" borderId="80" xfId="0" applyNumberFormat="1" applyFont="1" applyFill="1" applyBorder="1" applyAlignment="1" applyProtection="1">
      <alignment horizontal="center" vertical="center" wrapText="1"/>
    </xf>
    <xf numFmtId="10" fontId="5" fillId="10" borderId="68" xfId="0" applyNumberFormat="1" applyFont="1" applyFill="1" applyBorder="1" applyAlignment="1" applyProtection="1">
      <alignment horizontal="center" vertical="center" wrapText="1"/>
    </xf>
    <xf numFmtId="0" fontId="5" fillId="0" borderId="38" xfId="0" applyFont="1" applyBorder="1" applyAlignment="1" applyProtection="1">
      <alignment horizontal="center" vertical="center"/>
      <protection locked="0"/>
    </xf>
    <xf numFmtId="0" fontId="5" fillId="0" borderId="39" xfId="0" applyFont="1" applyBorder="1" applyAlignment="1" applyProtection="1">
      <alignment horizontal="center" vertical="center"/>
      <protection locked="0"/>
    </xf>
    <xf numFmtId="0" fontId="5" fillId="0" borderId="40" xfId="0" applyFont="1" applyBorder="1" applyAlignment="1" applyProtection="1">
      <alignment horizontal="center" vertical="center"/>
      <protection locked="0"/>
    </xf>
    <xf numFmtId="0" fontId="5" fillId="0" borderId="41" xfId="0" applyFont="1" applyBorder="1" applyAlignment="1" applyProtection="1">
      <alignment horizontal="center" vertical="center"/>
      <protection locked="0"/>
    </xf>
    <xf numFmtId="0" fontId="5" fillId="0" borderId="0" xfId="0" applyFont="1" applyBorder="1" applyAlignment="1" applyProtection="1">
      <alignment horizontal="center" vertical="center"/>
      <protection locked="0"/>
    </xf>
    <xf numFmtId="0" fontId="5" fillId="0" borderId="8" xfId="0" applyFont="1" applyBorder="1" applyAlignment="1" applyProtection="1">
      <alignment horizontal="center" vertical="center"/>
      <protection locked="0"/>
    </xf>
    <xf numFmtId="0" fontId="5" fillId="0" borderId="32" xfId="0" applyFont="1" applyBorder="1" applyAlignment="1" applyProtection="1">
      <alignment horizontal="center" vertical="center"/>
      <protection locked="0"/>
    </xf>
    <xf numFmtId="0" fontId="5" fillId="0" borderId="7" xfId="0" applyFont="1" applyBorder="1" applyAlignment="1" applyProtection="1">
      <alignment horizontal="center" vertical="center"/>
      <protection locked="0"/>
    </xf>
    <xf numFmtId="0" fontId="5" fillId="0" borderId="34" xfId="0" applyFont="1" applyBorder="1" applyAlignment="1" applyProtection="1">
      <alignment horizontal="center" vertical="center"/>
      <protection locked="0"/>
    </xf>
    <xf numFmtId="0" fontId="5" fillId="0" borderId="0" xfId="0" applyFont="1" applyAlignment="1" applyProtection="1">
      <alignment horizontal="center" vertical="center"/>
      <protection locked="0"/>
    </xf>
    <xf numFmtId="0" fontId="4" fillId="0" borderId="21" xfId="0" applyFont="1" applyBorder="1" applyAlignment="1" applyProtection="1">
      <alignment horizontal="center" vertical="center"/>
      <protection locked="0"/>
    </xf>
    <xf numFmtId="0" fontId="4" fillId="0" borderId="30" xfId="0" applyFont="1" applyBorder="1" applyAlignment="1" applyProtection="1">
      <alignment horizontal="center" vertical="center"/>
      <protection locked="0"/>
    </xf>
    <xf numFmtId="0" fontId="4" fillId="0" borderId="30" xfId="0" applyFont="1" applyBorder="1" applyAlignment="1" applyProtection="1">
      <alignment horizontal="left" vertical="center" wrapText="1"/>
      <protection locked="0"/>
    </xf>
    <xf numFmtId="0" fontId="4" fillId="0" borderId="12" xfId="0" applyFont="1" applyBorder="1" applyAlignment="1" applyProtection="1">
      <alignment horizontal="left" vertical="center" wrapText="1"/>
      <protection locked="0"/>
    </xf>
    <xf numFmtId="0" fontId="4" fillId="0" borderId="0" xfId="0" applyFont="1" applyAlignment="1" applyProtection="1">
      <alignment horizontal="left" vertical="top" wrapText="1"/>
    </xf>
    <xf numFmtId="9" fontId="5" fillId="2" borderId="2" xfId="0" applyNumberFormat="1" applyFont="1" applyFill="1" applyBorder="1" applyAlignment="1" applyProtection="1">
      <alignment horizontal="center" vertical="center" wrapText="1"/>
    </xf>
    <xf numFmtId="9" fontId="5" fillId="2" borderId="96" xfId="0" applyNumberFormat="1" applyFont="1" applyFill="1" applyBorder="1" applyAlignment="1" applyProtection="1">
      <alignment horizontal="center" vertical="center" wrapText="1"/>
    </xf>
    <xf numFmtId="9" fontId="5" fillId="2" borderId="54" xfId="0" applyNumberFormat="1" applyFont="1" applyFill="1" applyBorder="1" applyAlignment="1" applyProtection="1">
      <alignment horizontal="center" vertical="center" wrapText="1"/>
    </xf>
    <xf numFmtId="0" fontId="4" fillId="0" borderId="10" xfId="0" applyFont="1" applyBorder="1" applyAlignment="1" applyProtection="1">
      <alignment horizontal="center" vertical="center"/>
      <protection locked="0"/>
    </xf>
    <xf numFmtId="0" fontId="4" fillId="0" borderId="9" xfId="0" applyFont="1" applyBorder="1" applyAlignment="1" applyProtection="1">
      <alignment horizontal="center" vertical="center"/>
      <protection locked="0"/>
    </xf>
    <xf numFmtId="0" fontId="47" fillId="0" borderId="110" xfId="0" applyFont="1" applyBorder="1" applyAlignment="1" applyProtection="1">
      <alignment horizontal="left" vertical="center" wrapText="1" readingOrder="1"/>
      <protection locked="0"/>
    </xf>
    <xf numFmtId="0" fontId="47" fillId="0" borderId="106" xfId="0" applyFont="1" applyBorder="1" applyAlignment="1" applyProtection="1">
      <alignment horizontal="left" vertical="center" wrapText="1" readingOrder="1"/>
      <protection locked="0"/>
    </xf>
    <xf numFmtId="58" fontId="4" fillId="0" borderId="30" xfId="0" applyNumberFormat="1" applyFont="1" applyBorder="1" applyAlignment="1" applyProtection="1">
      <alignment horizontal="center" vertical="center"/>
      <protection locked="0"/>
    </xf>
    <xf numFmtId="0" fontId="4" fillId="0" borderId="12" xfId="0" applyFont="1" applyBorder="1" applyAlignment="1" applyProtection="1">
      <alignment horizontal="center" vertical="center"/>
      <protection locked="0"/>
    </xf>
    <xf numFmtId="0" fontId="5" fillId="10" borderId="30" xfId="0" applyFont="1" applyFill="1" applyBorder="1" applyAlignment="1" applyProtection="1">
      <alignment horizontal="center" vertical="center" wrapText="1"/>
    </xf>
    <xf numFmtId="0" fontId="5" fillId="10" borderId="31" xfId="0" applyFont="1" applyFill="1" applyBorder="1" applyAlignment="1" applyProtection="1">
      <alignment horizontal="center" vertical="center" wrapText="1"/>
    </xf>
    <xf numFmtId="0" fontId="5" fillId="10" borderId="9" xfId="0" applyFont="1" applyFill="1" applyBorder="1" applyAlignment="1" applyProtection="1">
      <alignment horizontal="center" vertical="center" wrapText="1"/>
    </xf>
    <xf numFmtId="0" fontId="5" fillId="10" borderId="14" xfId="0" applyFont="1" applyFill="1" applyBorder="1" applyAlignment="1" applyProtection="1">
      <alignment horizontal="center" vertical="center" wrapText="1"/>
    </xf>
    <xf numFmtId="0" fontId="4" fillId="0" borderId="1" xfId="0" applyFont="1" applyBorder="1" applyAlignment="1" applyProtection="1">
      <alignment horizontal="center" vertical="center" wrapText="1"/>
      <protection locked="0"/>
    </xf>
    <xf numFmtId="0" fontId="4" fillId="0" borderId="77" xfId="0" applyFont="1" applyBorder="1" applyAlignment="1" applyProtection="1">
      <alignment horizontal="center" vertical="center" wrapText="1"/>
      <protection locked="0"/>
    </xf>
    <xf numFmtId="0" fontId="5" fillId="10" borderId="30" xfId="0" applyFont="1" applyFill="1" applyBorder="1" applyAlignment="1" applyProtection="1">
      <alignment horizontal="right" vertical="center" wrapText="1"/>
    </xf>
    <xf numFmtId="0" fontId="4" fillId="3" borderId="23" xfId="0" applyFont="1" applyFill="1" applyBorder="1" applyAlignment="1" applyProtection="1">
      <alignment horizontal="center" vertical="center"/>
    </xf>
    <xf numFmtId="0" fontId="4" fillId="3" borderId="24" xfId="0" applyFont="1" applyFill="1" applyBorder="1" applyAlignment="1" applyProtection="1">
      <alignment horizontal="center" vertical="center"/>
    </xf>
    <xf numFmtId="9" fontId="4" fillId="0" borderId="57" xfId="1" applyFont="1" applyBorder="1" applyAlignment="1" applyProtection="1">
      <alignment horizontal="center" vertical="center"/>
    </xf>
    <xf numFmtId="9" fontId="4" fillId="0" borderId="45" xfId="1" applyFont="1" applyBorder="1" applyAlignment="1" applyProtection="1">
      <alignment horizontal="center" vertical="center"/>
    </xf>
    <xf numFmtId="0" fontId="4" fillId="3" borderId="75" xfId="0" applyFont="1" applyFill="1" applyBorder="1" applyAlignment="1" applyProtection="1">
      <alignment horizontal="center" vertical="center"/>
    </xf>
    <xf numFmtId="0" fontId="4" fillId="3" borderId="85" xfId="0" applyFont="1" applyFill="1" applyBorder="1" applyAlignment="1" applyProtection="1">
      <alignment horizontal="center" vertical="center"/>
    </xf>
    <xf numFmtId="0" fontId="18" fillId="6" borderId="22" xfId="0" applyFont="1" applyFill="1" applyBorder="1" applyAlignment="1" applyProtection="1">
      <alignment horizontal="center" vertical="center" wrapText="1"/>
      <protection locked="0"/>
    </xf>
    <xf numFmtId="0" fontId="18" fillId="6" borderId="3" xfId="0" applyFont="1" applyFill="1" applyBorder="1" applyAlignment="1" applyProtection="1">
      <alignment horizontal="center" vertical="center" wrapText="1"/>
      <protection locked="0"/>
    </xf>
    <xf numFmtId="0" fontId="18" fillId="6" borderId="83" xfId="0" applyFont="1" applyFill="1" applyBorder="1" applyAlignment="1" applyProtection="1">
      <alignment horizontal="center" vertical="center"/>
      <protection locked="0"/>
    </xf>
    <xf numFmtId="0" fontId="18" fillId="6" borderId="68" xfId="0" applyFont="1" applyFill="1" applyBorder="1" applyAlignment="1" applyProtection="1">
      <alignment horizontal="center" vertical="center"/>
      <protection locked="0"/>
    </xf>
    <xf numFmtId="0" fontId="49" fillId="4" borderId="7" xfId="0" applyFont="1" applyFill="1" applyBorder="1" applyAlignment="1" applyProtection="1">
      <alignment horizontal="left" vertical="center" wrapText="1"/>
      <protection locked="0"/>
    </xf>
    <xf numFmtId="0" fontId="49" fillId="4" borderId="34" xfId="0" applyFont="1" applyFill="1" applyBorder="1" applyAlignment="1" applyProtection="1">
      <alignment horizontal="left" vertical="center" wrapText="1"/>
      <protection locked="0"/>
    </xf>
    <xf numFmtId="0" fontId="5" fillId="2" borderId="116" xfId="0" applyFont="1" applyFill="1" applyBorder="1" applyAlignment="1" applyProtection="1">
      <alignment horizontal="center" vertical="center" wrapText="1"/>
    </xf>
    <xf numFmtId="0" fontId="5" fillId="2" borderId="90" xfId="0" applyFont="1" applyFill="1" applyBorder="1" applyAlignment="1" applyProtection="1">
      <alignment horizontal="center" vertical="center" wrapText="1"/>
    </xf>
    <xf numFmtId="0" fontId="5" fillId="2" borderId="121" xfId="0" applyFont="1" applyFill="1" applyBorder="1" applyAlignment="1" applyProtection="1">
      <alignment horizontal="center" vertical="center" wrapText="1"/>
    </xf>
    <xf numFmtId="0" fontId="3" fillId="2" borderId="3" xfId="0" applyFont="1" applyFill="1" applyBorder="1" applyAlignment="1" applyProtection="1">
      <alignment horizontal="center" vertical="center"/>
    </xf>
    <xf numFmtId="0" fontId="3" fillId="2" borderId="4" xfId="0" applyFont="1" applyFill="1" applyBorder="1" applyAlignment="1" applyProtection="1">
      <alignment horizontal="center" vertical="center"/>
    </xf>
    <xf numFmtId="0" fontId="3" fillId="2" borderId="5" xfId="0" applyFont="1" applyFill="1" applyBorder="1" applyAlignment="1" applyProtection="1">
      <alignment horizontal="center" vertical="center"/>
    </xf>
    <xf numFmtId="0" fontId="4" fillId="0" borderId="92" xfId="0" applyFont="1" applyBorder="1" applyAlignment="1" applyProtection="1">
      <alignment horizontal="left" vertical="center" wrapText="1"/>
      <protection locked="0"/>
    </xf>
    <xf numFmtId="0" fontId="4" fillId="0" borderId="4" xfId="0" applyFont="1" applyBorder="1" applyAlignment="1" applyProtection="1">
      <alignment horizontal="left" vertical="center" wrapText="1"/>
      <protection locked="0"/>
    </xf>
    <xf numFmtId="0" fontId="4" fillId="0" borderId="46" xfId="0" applyFont="1" applyBorder="1" applyAlignment="1" applyProtection="1">
      <alignment horizontal="left" vertical="center" wrapText="1"/>
      <protection locked="0"/>
    </xf>
    <xf numFmtId="0" fontId="4" fillId="0" borderId="83" xfId="0" applyFont="1" applyBorder="1" applyAlignment="1" applyProtection="1">
      <alignment vertical="center" wrapText="1"/>
      <protection locked="0"/>
    </xf>
    <xf numFmtId="0" fontId="4" fillId="0" borderId="80" xfId="0" applyFont="1" applyBorder="1" applyAlignment="1" applyProtection="1">
      <alignment vertical="center" wrapText="1"/>
      <protection locked="0"/>
    </xf>
    <xf numFmtId="0" fontId="4" fillId="0" borderId="87" xfId="0" applyFont="1" applyBorder="1" applyAlignment="1" applyProtection="1">
      <alignment vertical="center" wrapText="1"/>
      <protection locked="0"/>
    </xf>
    <xf numFmtId="0" fontId="5" fillId="0" borderId="81" xfId="0" applyFont="1" applyBorder="1" applyAlignment="1" applyProtection="1">
      <alignment horizontal="center" vertical="center" wrapText="1"/>
      <protection locked="0"/>
    </xf>
    <xf numFmtId="0" fontId="5" fillId="0" borderId="78" xfId="0" applyFont="1" applyBorder="1" applyAlignment="1" applyProtection="1">
      <alignment horizontal="center" vertical="center" wrapText="1"/>
      <protection locked="0"/>
    </xf>
    <xf numFmtId="0" fontId="5" fillId="0" borderId="79" xfId="0" applyFont="1" applyBorder="1" applyAlignment="1" applyProtection="1">
      <alignment horizontal="center" vertical="center" wrapText="1"/>
      <protection locked="0"/>
    </xf>
    <xf numFmtId="0" fontId="4" fillId="0" borderId="86" xfId="0" applyFont="1" applyBorder="1" applyAlignment="1" applyProtection="1">
      <alignment horizontal="left" vertical="center" wrapText="1"/>
      <protection locked="0"/>
    </xf>
    <xf numFmtId="0" fontId="4" fillId="0" borderId="77" xfId="0" applyFont="1" applyBorder="1" applyAlignment="1" applyProtection="1">
      <alignment horizontal="left" vertical="center" wrapText="1"/>
      <protection locked="0"/>
    </xf>
    <xf numFmtId="0" fontId="4" fillId="0" borderId="1" xfId="0" applyFont="1" applyFill="1" applyBorder="1" applyAlignment="1">
      <alignment horizontal="center" vertical="center"/>
    </xf>
    <xf numFmtId="0" fontId="4" fillId="0" borderId="65" xfId="0" applyFont="1" applyFill="1" applyBorder="1" applyAlignment="1">
      <alignment horizontal="center" vertical="center"/>
    </xf>
    <xf numFmtId="178" fontId="4" fillId="0" borderId="1" xfId="0" applyNumberFormat="1" applyFont="1" applyFill="1" applyBorder="1" applyAlignment="1">
      <alignment horizontal="center" vertical="center"/>
    </xf>
    <xf numFmtId="178" fontId="4" fillId="0" borderId="65" xfId="0" applyNumberFormat="1" applyFont="1" applyFill="1" applyBorder="1" applyAlignment="1">
      <alignment horizontal="center" vertical="center"/>
    </xf>
    <xf numFmtId="0" fontId="4" fillId="0" borderId="38" xfId="0" applyFont="1" applyBorder="1" applyAlignment="1">
      <alignment horizontal="left" vertical="top" wrapText="1"/>
    </xf>
    <xf numFmtId="0" fontId="4" fillId="0" borderId="39" xfId="0" applyFont="1" applyBorder="1" applyAlignment="1">
      <alignment horizontal="left" vertical="top" wrapText="1"/>
    </xf>
    <xf numFmtId="0" fontId="4" fillId="0" borderId="40" xfId="0" applyFont="1" applyBorder="1" applyAlignment="1">
      <alignment horizontal="left" vertical="top" wrapText="1"/>
    </xf>
    <xf numFmtId="0" fontId="4" fillId="0" borderId="41" xfId="0" applyFont="1" applyBorder="1" applyAlignment="1">
      <alignment horizontal="left" vertical="top" wrapText="1"/>
    </xf>
    <xf numFmtId="0" fontId="4" fillId="0" borderId="0" xfId="0" applyFont="1" applyBorder="1" applyAlignment="1">
      <alignment horizontal="left" vertical="top" wrapText="1"/>
    </xf>
    <xf numFmtId="0" fontId="4" fillId="0" borderId="8" xfId="0" applyFont="1" applyBorder="1" applyAlignment="1">
      <alignment horizontal="left" vertical="top" wrapText="1"/>
    </xf>
    <xf numFmtId="0" fontId="4" fillId="0" borderId="32" xfId="0" applyFont="1" applyBorder="1" applyAlignment="1">
      <alignment horizontal="left" vertical="top" wrapText="1"/>
    </xf>
    <xf numFmtId="0" fontId="4" fillId="0" borderId="7" xfId="0" applyFont="1" applyBorder="1" applyAlignment="1">
      <alignment horizontal="left" vertical="top" wrapText="1"/>
    </xf>
    <xf numFmtId="0" fontId="4" fillId="0" borderId="34" xfId="0" applyFont="1" applyBorder="1" applyAlignment="1">
      <alignment horizontal="left" vertical="top" wrapText="1"/>
    </xf>
    <xf numFmtId="0" fontId="4" fillId="0" borderId="39" xfId="0" applyFont="1" applyBorder="1" applyAlignment="1">
      <alignment horizontal="left" vertical="top"/>
    </xf>
    <xf numFmtId="0" fontId="4" fillId="0" borderId="40" xfId="0" applyFont="1" applyBorder="1" applyAlignment="1">
      <alignment horizontal="left" vertical="top"/>
    </xf>
    <xf numFmtId="0" fontId="4" fillId="0" borderId="0" xfId="0" applyFont="1" applyBorder="1" applyAlignment="1">
      <alignment horizontal="left" vertical="top"/>
    </xf>
    <xf numFmtId="0" fontId="4" fillId="0" borderId="8" xfId="0" applyFont="1" applyBorder="1" applyAlignment="1">
      <alignment horizontal="left" vertical="top"/>
    </xf>
    <xf numFmtId="0" fontId="4" fillId="0" borderId="41" xfId="0" applyFont="1" applyBorder="1" applyAlignment="1">
      <alignment horizontal="left" vertical="top"/>
    </xf>
    <xf numFmtId="0" fontId="4" fillId="0" borderId="32" xfId="0" applyFont="1" applyBorder="1" applyAlignment="1">
      <alignment horizontal="left" vertical="top"/>
    </xf>
    <xf numFmtId="0" fontId="4" fillId="0" borderId="7" xfId="0" applyFont="1" applyBorder="1" applyAlignment="1">
      <alignment horizontal="left" vertical="top"/>
    </xf>
    <xf numFmtId="0" fontId="4" fillId="0" borderId="34" xfId="0" applyFont="1" applyBorder="1" applyAlignment="1">
      <alignment horizontal="left" vertical="top"/>
    </xf>
    <xf numFmtId="178" fontId="4" fillId="12" borderId="9" xfId="0" applyNumberFormat="1" applyFont="1" applyFill="1" applyBorder="1" applyAlignment="1">
      <alignment horizontal="center" vertical="center" shrinkToFit="1"/>
    </xf>
    <xf numFmtId="0" fontId="4" fillId="12" borderId="9" xfId="0" applyFont="1" applyFill="1" applyBorder="1" applyAlignment="1">
      <alignment horizontal="center" vertical="center"/>
    </xf>
    <xf numFmtId="0" fontId="28" fillId="6" borderId="36" xfId="0" applyFont="1" applyFill="1" applyBorder="1" applyAlignment="1" applyProtection="1">
      <alignment horizontal="center" vertical="center"/>
    </xf>
    <xf numFmtId="0" fontId="28" fillId="6" borderId="57" xfId="0" applyFont="1" applyFill="1" applyBorder="1" applyAlignment="1" applyProtection="1">
      <alignment horizontal="center" vertical="center"/>
    </xf>
    <xf numFmtId="0" fontId="28" fillId="6" borderId="26" xfId="0" applyFont="1" applyFill="1" applyBorder="1" applyAlignment="1" applyProtection="1">
      <alignment horizontal="center" vertical="center"/>
    </xf>
    <xf numFmtId="0" fontId="28" fillId="6" borderId="37" xfId="0" applyFont="1" applyFill="1" applyBorder="1" applyAlignment="1" applyProtection="1">
      <alignment horizontal="center" vertical="center"/>
    </xf>
    <xf numFmtId="0" fontId="5" fillId="2" borderId="17" xfId="0" applyFont="1" applyFill="1" applyBorder="1" applyAlignment="1" applyProtection="1">
      <alignment horizontal="center" vertical="center" wrapText="1"/>
    </xf>
    <xf numFmtId="0" fontId="5" fillId="2" borderId="16" xfId="0" applyFont="1" applyFill="1" applyBorder="1" applyAlignment="1" applyProtection="1">
      <alignment horizontal="center" vertical="center" wrapText="1"/>
    </xf>
    <xf numFmtId="0" fontId="5" fillId="0" borderId="81" xfId="0" applyFont="1" applyBorder="1" applyAlignment="1" applyProtection="1">
      <alignment horizontal="right" vertical="center" wrapText="1"/>
      <protection locked="0"/>
    </xf>
    <xf numFmtId="0" fontId="5" fillId="0" borderId="78" xfId="0" applyFont="1" applyBorder="1" applyAlignment="1" applyProtection="1">
      <alignment horizontal="right" vertical="center" wrapText="1"/>
      <protection locked="0"/>
    </xf>
    <xf numFmtId="0" fontId="5" fillId="0" borderId="118" xfId="0" applyFont="1" applyBorder="1" applyAlignment="1" applyProtection="1">
      <alignment horizontal="center" vertical="center" wrapText="1"/>
      <protection locked="0"/>
    </xf>
    <xf numFmtId="0" fontId="5" fillId="0" borderId="91" xfId="0" applyFont="1" applyBorder="1" applyAlignment="1" applyProtection="1">
      <alignment horizontal="center" vertical="center" wrapText="1"/>
      <protection locked="0"/>
    </xf>
    <xf numFmtId="0" fontId="4" fillId="0" borderId="30" xfId="0" applyFont="1" applyBorder="1" applyAlignment="1" applyProtection="1">
      <alignment horizontal="center" vertical="center" wrapText="1"/>
      <protection locked="0"/>
    </xf>
    <xf numFmtId="0" fontId="4" fillId="0" borderId="12" xfId="0" applyFont="1" applyBorder="1" applyAlignment="1" applyProtection="1">
      <alignment horizontal="center" vertical="center" wrapText="1"/>
      <protection locked="0"/>
    </xf>
    <xf numFmtId="0" fontId="4" fillId="0" borderId="9" xfId="0" applyFont="1" applyBorder="1" applyAlignment="1" applyProtection="1">
      <alignment vertical="center" wrapText="1"/>
      <protection locked="0"/>
    </xf>
    <xf numFmtId="0" fontId="4" fillId="0" borderId="1" xfId="0" applyFont="1" applyBorder="1" applyAlignment="1" applyProtection="1">
      <alignment vertical="center" wrapText="1"/>
      <protection locked="0"/>
    </xf>
    <xf numFmtId="0" fontId="7" fillId="0" borderId="0" xfId="0" applyFont="1" applyAlignment="1">
      <alignment horizontal="left" vertical="center"/>
    </xf>
    <xf numFmtId="0" fontId="25" fillId="0" borderId="39" xfId="0" applyFont="1" applyBorder="1" applyAlignment="1">
      <alignment horizontal="left" vertical="center"/>
    </xf>
    <xf numFmtId="0" fontId="4" fillId="0" borderId="9" xfId="0" applyFont="1" applyBorder="1" applyAlignment="1">
      <alignment horizontal="center" vertical="center"/>
    </xf>
    <xf numFmtId="0" fontId="4" fillId="0" borderId="14" xfId="0" applyFont="1" applyBorder="1" applyAlignment="1">
      <alignment horizontal="center" vertical="center"/>
    </xf>
    <xf numFmtId="178" fontId="4" fillId="0" borderId="1" xfId="0" applyNumberFormat="1" applyFont="1" applyBorder="1" applyAlignment="1">
      <alignment horizontal="center" vertical="center"/>
    </xf>
    <xf numFmtId="178" fontId="4" fillId="0" borderId="65" xfId="0" applyNumberFormat="1" applyFont="1" applyBorder="1" applyAlignment="1">
      <alignment horizontal="center" vertical="center"/>
    </xf>
    <xf numFmtId="0" fontId="4" fillId="0" borderId="20" xfId="0" applyFont="1" applyBorder="1" applyAlignment="1">
      <alignment horizontal="center" vertical="center"/>
    </xf>
    <xf numFmtId="0" fontId="4" fillId="0" borderId="15" xfId="0" applyFont="1" applyBorder="1" applyAlignment="1">
      <alignment horizontal="center" vertical="center"/>
    </xf>
    <xf numFmtId="0" fontId="18" fillId="6" borderId="12" xfId="0" applyFont="1" applyFill="1" applyBorder="1" applyAlignment="1">
      <alignment horizontal="center" vertical="center"/>
    </xf>
    <xf numFmtId="0" fontId="18" fillId="6" borderId="67" xfId="0" applyFont="1" applyFill="1" applyBorder="1" applyAlignment="1">
      <alignment horizontal="center" vertical="center"/>
    </xf>
    <xf numFmtId="0" fontId="18" fillId="6" borderId="30" xfId="0" applyFont="1" applyFill="1" applyBorder="1" applyAlignment="1">
      <alignment horizontal="center" vertical="center"/>
    </xf>
    <xf numFmtId="0" fontId="18" fillId="6" borderId="31" xfId="0" applyFont="1" applyFill="1" applyBorder="1" applyAlignment="1">
      <alignment horizontal="center" vertical="center"/>
    </xf>
    <xf numFmtId="0" fontId="4" fillId="0" borderId="1" xfId="0" applyFont="1" applyBorder="1" applyAlignment="1">
      <alignment horizontal="center" vertical="center"/>
    </xf>
    <xf numFmtId="0" fontId="4" fillId="0" borderId="77" xfId="0" applyFont="1" applyBorder="1" applyAlignment="1">
      <alignment horizontal="center" vertical="center"/>
    </xf>
    <xf numFmtId="0" fontId="4" fillId="0" borderId="55" xfId="0" applyFont="1" applyBorder="1" applyAlignment="1">
      <alignment horizontal="center" vertical="center"/>
    </xf>
    <xf numFmtId="0" fontId="0" fillId="0" borderId="31" xfId="0" applyBorder="1" applyAlignment="1">
      <alignment horizontal="center" vertical="center"/>
    </xf>
    <xf numFmtId="0" fontId="0" fillId="0" borderId="15" xfId="0" applyBorder="1" applyAlignment="1">
      <alignment horizontal="center" vertical="center"/>
    </xf>
    <xf numFmtId="178" fontId="4" fillId="0" borderId="3" xfId="0" applyNumberFormat="1" applyFont="1" applyBorder="1" applyAlignment="1">
      <alignment horizontal="center" vertical="center"/>
    </xf>
    <xf numFmtId="178" fontId="4" fillId="0" borderId="46" xfId="0" applyNumberFormat="1" applyFont="1" applyBorder="1" applyAlignment="1">
      <alignment horizontal="center" vertical="center"/>
    </xf>
    <xf numFmtId="0" fontId="0" fillId="0" borderId="21" xfId="0" applyBorder="1" applyAlignment="1">
      <alignment horizontal="center" vertical="center"/>
    </xf>
    <xf numFmtId="0" fontId="0" fillId="0" borderId="30" xfId="0" applyBorder="1" applyAlignment="1">
      <alignment horizontal="center" vertical="center"/>
    </xf>
    <xf numFmtId="0" fontId="0" fillId="0" borderId="22" xfId="0" applyBorder="1" applyAlignment="1">
      <alignment horizontal="center" vertical="center"/>
    </xf>
    <xf numFmtId="0" fontId="0" fillId="0" borderId="20" xfId="0" applyBorder="1" applyAlignment="1">
      <alignment horizontal="center" vertical="center"/>
    </xf>
    <xf numFmtId="0" fontId="0" fillId="0" borderId="30" xfId="0" applyBorder="1" applyAlignment="1">
      <alignment horizontal="right" vertical="center"/>
    </xf>
    <xf numFmtId="0" fontId="0" fillId="0" borderId="20" xfId="0" applyBorder="1" applyAlignment="1">
      <alignment horizontal="right" vertical="center"/>
    </xf>
    <xf numFmtId="0" fontId="4" fillId="0" borderId="38" xfId="0" applyFont="1" applyBorder="1" applyAlignment="1">
      <alignment horizontal="center" vertical="center"/>
    </xf>
    <xf numFmtId="0" fontId="4" fillId="0" borderId="39" xfId="0" applyFont="1" applyBorder="1" applyAlignment="1">
      <alignment horizontal="center" vertical="center"/>
    </xf>
    <xf numFmtId="0" fontId="4" fillId="0" borderId="40" xfId="0" applyFont="1" applyBorder="1" applyAlignment="1">
      <alignment horizontal="center" vertical="center"/>
    </xf>
    <xf numFmtId="0" fontId="4" fillId="0" borderId="41" xfId="0" applyFont="1" applyBorder="1" applyAlignment="1">
      <alignment horizontal="center" vertical="center"/>
    </xf>
    <xf numFmtId="0" fontId="4" fillId="0" borderId="0" xfId="0" applyFont="1" applyBorder="1" applyAlignment="1">
      <alignment horizontal="center" vertical="center"/>
    </xf>
    <xf numFmtId="0" fontId="4" fillId="0" borderId="8" xfId="0" applyFont="1" applyBorder="1" applyAlignment="1">
      <alignment horizontal="center" vertical="center"/>
    </xf>
    <xf numFmtId="0" fontId="4" fillId="0" borderId="32" xfId="0" applyFont="1" applyBorder="1" applyAlignment="1">
      <alignment horizontal="center" vertical="center"/>
    </xf>
    <xf numFmtId="0" fontId="4" fillId="0" borderId="7" xfId="0" applyFont="1" applyBorder="1" applyAlignment="1">
      <alignment horizontal="center" vertical="center"/>
    </xf>
    <xf numFmtId="0" fontId="4" fillId="0" borderId="34" xfId="0" applyFont="1" applyBorder="1" applyAlignment="1">
      <alignment horizontal="center" vertical="center"/>
    </xf>
    <xf numFmtId="0" fontId="4" fillId="6" borderId="9" xfId="0" applyFont="1" applyFill="1" applyBorder="1" applyAlignment="1">
      <alignment horizontal="center" vertical="center"/>
    </xf>
    <xf numFmtId="0" fontId="4" fillId="6" borderId="9" xfId="0" applyFont="1" applyFill="1" applyBorder="1" applyAlignment="1">
      <alignment horizontal="center" vertical="center" wrapText="1"/>
    </xf>
    <xf numFmtId="0" fontId="4" fillId="11" borderId="9" xfId="0" applyFont="1" applyFill="1" applyBorder="1" applyAlignment="1">
      <alignment horizontal="center" vertical="center"/>
    </xf>
    <xf numFmtId="0" fontId="49" fillId="4" borderId="0" xfId="0" applyFont="1" applyFill="1" applyBorder="1" applyAlignment="1" applyProtection="1">
      <alignment horizontal="left" vertical="center" wrapText="1"/>
      <protection locked="0"/>
    </xf>
    <xf numFmtId="0" fontId="49" fillId="4" borderId="8" xfId="0" applyFont="1" applyFill="1" applyBorder="1" applyAlignment="1" applyProtection="1">
      <alignment horizontal="left" vertical="center" wrapText="1"/>
      <protection locked="0"/>
    </xf>
    <xf numFmtId="0" fontId="4" fillId="0" borderId="83" xfId="0" applyFont="1" applyBorder="1" applyAlignment="1" applyProtection="1">
      <alignment horizontal="left" vertical="center" wrapText="1"/>
      <protection locked="0"/>
    </xf>
    <xf numFmtId="0" fontId="4" fillId="0" borderId="80" xfId="0" applyFont="1" applyBorder="1" applyAlignment="1" applyProtection="1">
      <alignment horizontal="left" vertical="center" wrapText="1"/>
      <protection locked="0"/>
    </xf>
    <xf numFmtId="0" fontId="4" fillId="0" borderId="87" xfId="0" applyFont="1" applyBorder="1" applyAlignment="1" applyProtection="1">
      <alignment horizontal="left" vertical="center" wrapText="1"/>
      <protection locked="0"/>
    </xf>
    <xf numFmtId="0" fontId="5" fillId="0" borderId="79" xfId="0" applyFont="1" applyBorder="1" applyAlignment="1" applyProtection="1">
      <alignment horizontal="right" vertical="center" wrapText="1"/>
      <protection locked="0"/>
    </xf>
    <xf numFmtId="0" fontId="5" fillId="0" borderId="80" xfId="0" applyFont="1" applyBorder="1" applyAlignment="1" applyProtection="1">
      <alignment horizontal="center" vertical="center" wrapText="1"/>
      <protection locked="0"/>
    </xf>
    <xf numFmtId="0" fontId="5" fillId="0" borderId="68" xfId="0" applyFont="1" applyBorder="1" applyAlignment="1" applyProtection="1">
      <alignment horizontal="center" vertical="center" wrapText="1"/>
      <protection locked="0"/>
    </xf>
    <xf numFmtId="0" fontId="7" fillId="0" borderId="86" xfId="0" applyFont="1" applyBorder="1" applyAlignment="1" applyProtection="1">
      <alignment horizontal="center" vertical="center" wrapText="1"/>
      <protection locked="0"/>
    </xf>
    <xf numFmtId="0" fontId="7" fillId="0" borderId="77" xfId="0" applyFont="1" applyBorder="1" applyAlignment="1" applyProtection="1">
      <alignment horizontal="center" vertical="center" wrapText="1"/>
      <protection locked="0"/>
    </xf>
    <xf numFmtId="0" fontId="7" fillId="0" borderId="65" xfId="0" applyFont="1" applyBorder="1" applyAlignment="1" applyProtection="1">
      <alignment horizontal="center" vertical="center" wrapText="1"/>
      <protection locked="0"/>
    </xf>
    <xf numFmtId="0" fontId="5" fillId="10" borderId="17" xfId="0" applyFont="1" applyFill="1" applyBorder="1" applyAlignment="1" applyProtection="1">
      <alignment horizontal="center" vertical="center" wrapText="1"/>
    </xf>
    <xf numFmtId="0" fontId="5" fillId="10" borderId="16" xfId="0" applyFont="1" applyFill="1" applyBorder="1" applyAlignment="1" applyProtection="1">
      <alignment horizontal="center" vertical="center" wrapText="1"/>
    </xf>
    <xf numFmtId="0" fontId="4" fillId="0" borderId="57" xfId="0" applyFont="1" applyBorder="1" applyAlignment="1" applyProtection="1">
      <alignment horizontal="center" vertical="center" wrapText="1"/>
      <protection locked="0"/>
    </xf>
    <xf numFmtId="0" fontId="4" fillId="0" borderId="45" xfId="0" applyFont="1" applyBorder="1" applyAlignment="1" applyProtection="1">
      <alignment horizontal="center" vertical="center" wrapText="1"/>
      <protection locked="0"/>
    </xf>
    <xf numFmtId="0" fontId="4" fillId="0" borderId="28" xfId="0" applyFont="1" applyBorder="1" applyAlignment="1" applyProtection="1">
      <alignment horizontal="center" vertical="center" wrapText="1"/>
      <protection locked="0"/>
    </xf>
    <xf numFmtId="0" fontId="59" fillId="0" borderId="83" xfId="0" applyFont="1" applyBorder="1" applyAlignment="1" applyProtection="1">
      <alignment vertical="center" wrapText="1"/>
      <protection locked="0"/>
    </xf>
    <xf numFmtId="0" fontId="59" fillId="0" borderId="80" xfId="0" applyFont="1" applyBorder="1" applyAlignment="1" applyProtection="1">
      <alignment vertical="center" wrapText="1"/>
      <protection locked="0"/>
    </xf>
    <xf numFmtId="0" fontId="59" fillId="0" borderId="87" xfId="0" applyFont="1" applyBorder="1" applyAlignment="1" applyProtection="1">
      <alignment vertical="center" wrapText="1"/>
      <protection locked="0"/>
    </xf>
    <xf numFmtId="0" fontId="3" fillId="2" borderId="28" xfId="0" applyFont="1" applyFill="1" applyBorder="1" applyAlignment="1" applyProtection="1">
      <alignment horizontal="center" vertical="center"/>
    </xf>
    <xf numFmtId="0" fontId="3" fillId="2" borderId="7" xfId="0" applyFont="1" applyFill="1" applyBorder="1" applyAlignment="1" applyProtection="1">
      <alignment horizontal="center" vertical="center"/>
    </xf>
    <xf numFmtId="0" fontId="3" fillId="2" borderId="34" xfId="0" applyFont="1" applyFill="1" applyBorder="1" applyAlignment="1" applyProtection="1">
      <alignment horizontal="center" vertical="center"/>
    </xf>
    <xf numFmtId="0" fontId="5" fillId="6" borderId="61" xfId="0" applyFont="1" applyFill="1" applyBorder="1" applyAlignment="1" applyProtection="1">
      <alignment horizontal="center" vertical="center"/>
    </xf>
    <xf numFmtId="0" fontId="5" fillId="6" borderId="88" xfId="0" applyFont="1" applyFill="1" applyBorder="1" applyAlignment="1" applyProtection="1">
      <alignment horizontal="center" vertical="center"/>
    </xf>
    <xf numFmtId="0" fontId="5" fillId="6" borderId="72" xfId="0" applyFont="1" applyFill="1" applyBorder="1" applyAlignment="1" applyProtection="1">
      <alignment horizontal="center" vertical="center" wrapText="1"/>
    </xf>
    <xf numFmtId="0" fontId="5" fillId="6" borderId="43" xfId="0" applyFont="1" applyFill="1" applyBorder="1" applyAlignment="1" applyProtection="1">
      <alignment horizontal="center" vertical="center"/>
    </xf>
    <xf numFmtId="0" fontId="5" fillId="6" borderId="30" xfId="0" applyFont="1" applyFill="1" applyBorder="1" applyAlignment="1" applyProtection="1">
      <alignment horizontal="center" vertical="center"/>
    </xf>
    <xf numFmtId="0" fontId="5" fillId="6" borderId="31" xfId="0" applyFont="1" applyFill="1" applyBorder="1" applyAlignment="1" applyProtection="1">
      <alignment horizontal="center" vertical="center"/>
    </xf>
    <xf numFmtId="0" fontId="5" fillId="0" borderId="0" xfId="0" applyFont="1" applyBorder="1" applyAlignment="1" applyProtection="1">
      <alignment horizontal="left" vertical="center"/>
    </xf>
    <xf numFmtId="0" fontId="5" fillId="6" borderId="36" xfId="0" applyFont="1" applyFill="1" applyBorder="1" applyAlignment="1" applyProtection="1">
      <alignment horizontal="center" vertical="center"/>
    </xf>
    <xf numFmtId="0" fontId="5" fillId="6" borderId="71" xfId="0" applyFont="1" applyFill="1" applyBorder="1" applyAlignment="1" applyProtection="1">
      <alignment horizontal="center" vertical="center"/>
    </xf>
    <xf numFmtId="0" fontId="5" fillId="0" borderId="114" xfId="0" applyFont="1" applyBorder="1" applyAlignment="1" applyProtection="1">
      <alignment horizontal="center" vertical="center" wrapText="1"/>
      <protection locked="0"/>
    </xf>
    <xf numFmtId="0" fontId="5" fillId="0" borderId="0" xfId="0" applyFont="1" applyBorder="1" applyAlignment="1" applyProtection="1">
      <alignment horizontal="center" vertical="center" wrapText="1"/>
      <protection locked="0"/>
    </xf>
    <xf numFmtId="0" fontId="5" fillId="6" borderId="15" xfId="0" applyFont="1" applyFill="1" applyBorder="1" applyAlignment="1" applyProtection="1">
      <alignment horizontal="center" vertical="center"/>
    </xf>
    <xf numFmtId="0" fontId="5" fillId="0" borderId="7" xfId="0" applyFont="1" applyBorder="1" applyAlignment="1" applyProtection="1">
      <alignment horizontal="left" vertical="center" wrapText="1"/>
    </xf>
    <xf numFmtId="0" fontId="5" fillId="0" borderId="7" xfId="0" applyFont="1" applyBorder="1" applyAlignment="1" applyProtection="1">
      <alignment horizontal="left" vertical="center"/>
    </xf>
    <xf numFmtId="0" fontId="5" fillId="6" borderId="21" xfId="0" applyFont="1" applyFill="1" applyBorder="1" applyAlignment="1" applyProtection="1">
      <alignment horizontal="center" vertical="center"/>
    </xf>
    <xf numFmtId="0" fontId="5" fillId="6" borderId="22" xfId="0" applyFont="1" applyFill="1" applyBorder="1" applyAlignment="1" applyProtection="1">
      <alignment horizontal="center" vertical="center"/>
    </xf>
    <xf numFmtId="0" fontId="5" fillId="6" borderId="20" xfId="0" applyFont="1" applyFill="1" applyBorder="1" applyAlignment="1" applyProtection="1">
      <alignment horizontal="center" vertical="center"/>
    </xf>
    <xf numFmtId="0" fontId="5" fillId="6" borderId="28" xfId="0" applyFont="1" applyFill="1" applyBorder="1" applyAlignment="1" applyProtection="1">
      <alignment horizontal="center" vertical="center" wrapText="1"/>
    </xf>
    <xf numFmtId="0" fontId="4" fillId="0" borderId="9" xfId="0" applyFont="1" applyBorder="1" applyAlignment="1" applyProtection="1">
      <alignment horizontal="center" vertical="center" wrapText="1"/>
      <protection locked="0"/>
    </xf>
    <xf numFmtId="177" fontId="5" fillId="2" borderId="2" xfId="0" applyNumberFormat="1" applyFont="1" applyFill="1" applyBorder="1" applyAlignment="1" applyProtection="1">
      <alignment horizontal="center" vertical="center" wrapText="1"/>
    </xf>
    <xf numFmtId="177" fontId="5" fillId="2" borderId="96" xfId="0" applyNumberFormat="1" applyFont="1" applyFill="1" applyBorder="1" applyAlignment="1" applyProtection="1">
      <alignment horizontal="center" vertical="center" wrapText="1"/>
    </xf>
    <xf numFmtId="0" fontId="5" fillId="2" borderId="77" xfId="0" applyFont="1" applyFill="1" applyBorder="1" applyAlignment="1" applyProtection="1">
      <alignment horizontal="center" vertical="center" wrapText="1"/>
    </xf>
    <xf numFmtId="0" fontId="5" fillId="2" borderId="55" xfId="0" applyFont="1" applyFill="1" applyBorder="1" applyAlignment="1" applyProtection="1">
      <alignment horizontal="center" vertical="center" wrapText="1"/>
    </xf>
    <xf numFmtId="0" fontId="5" fillId="10" borderId="90" xfId="0" applyFont="1" applyFill="1" applyBorder="1" applyAlignment="1" applyProtection="1">
      <alignment horizontal="center" vertical="center" wrapText="1"/>
    </xf>
    <xf numFmtId="0" fontId="5" fillId="10" borderId="91" xfId="0" applyFont="1" applyFill="1" applyBorder="1" applyAlignment="1" applyProtection="1">
      <alignment horizontal="center" vertical="center" wrapText="1"/>
    </xf>
    <xf numFmtId="0" fontId="5" fillId="0" borderId="124" xfId="0" applyFont="1" applyBorder="1" applyAlignment="1" applyProtection="1">
      <alignment horizontal="center" vertical="center" wrapText="1"/>
      <protection locked="0"/>
    </xf>
    <xf numFmtId="0" fontId="5" fillId="10" borderId="0" xfId="0" applyFont="1" applyFill="1" applyBorder="1" applyAlignment="1" applyProtection="1">
      <alignment horizontal="center" vertical="center" wrapText="1"/>
    </xf>
    <xf numFmtId="0" fontId="13" fillId="0" borderId="0" xfId="0" applyFont="1" applyBorder="1" applyAlignment="1" applyProtection="1">
      <alignment horizontal="left" vertical="center" wrapText="1"/>
    </xf>
    <xf numFmtId="0" fontId="5" fillId="0" borderId="115" xfId="0" applyFont="1" applyBorder="1" applyAlignment="1" applyProtection="1">
      <alignment horizontal="center" vertical="center" wrapText="1"/>
      <protection locked="0"/>
    </xf>
    <xf numFmtId="0" fontId="5" fillId="0" borderId="42" xfId="0" applyFont="1" applyBorder="1" applyAlignment="1" applyProtection="1">
      <alignment horizontal="center" vertical="center" wrapText="1"/>
      <protection locked="0"/>
    </xf>
    <xf numFmtId="0" fontId="5" fillId="0" borderId="128" xfId="0" applyFont="1" applyBorder="1" applyAlignment="1" applyProtection="1">
      <alignment horizontal="center" vertical="center" wrapText="1"/>
      <protection locked="0"/>
    </xf>
    <xf numFmtId="0" fontId="5" fillId="10" borderId="116" xfId="0" applyFont="1" applyFill="1" applyBorder="1" applyAlignment="1" applyProtection="1">
      <alignment horizontal="center" vertical="center" wrapText="1"/>
    </xf>
    <xf numFmtId="0" fontId="5" fillId="10" borderId="121" xfId="0" applyFont="1" applyFill="1" applyBorder="1" applyAlignment="1" applyProtection="1">
      <alignment horizontal="center" vertical="center" wrapText="1"/>
    </xf>
    <xf numFmtId="0" fontId="46" fillId="0" borderId="108" xfId="0" applyFont="1" applyBorder="1" applyAlignment="1" applyProtection="1">
      <alignment horizontal="center" vertical="center"/>
      <protection locked="0"/>
    </xf>
    <xf numFmtId="0" fontId="46" fillId="0" borderId="103" xfId="0" applyFont="1" applyBorder="1" applyAlignment="1" applyProtection="1">
      <alignment horizontal="center" vertical="center"/>
      <protection locked="0"/>
    </xf>
    <xf numFmtId="0" fontId="46" fillId="0" borderId="104" xfId="0" applyFont="1" applyBorder="1" applyAlignment="1" applyProtection="1">
      <alignment horizontal="center" vertical="center"/>
      <protection locked="0"/>
    </xf>
    <xf numFmtId="0" fontId="46" fillId="0" borderId="110" xfId="0" applyFont="1" applyBorder="1" applyAlignment="1" applyProtection="1">
      <alignment horizontal="center" vertical="center"/>
      <protection locked="0"/>
    </xf>
    <xf numFmtId="0" fontId="46" fillId="0" borderId="106" xfId="0" applyFont="1" applyBorder="1" applyAlignment="1" applyProtection="1">
      <alignment horizontal="center" vertical="center"/>
      <protection locked="0"/>
    </xf>
    <xf numFmtId="0" fontId="46" fillId="0" borderId="107" xfId="0" applyFont="1" applyBorder="1" applyAlignment="1" applyProtection="1">
      <alignment horizontal="center" vertical="center"/>
      <protection locked="0"/>
    </xf>
    <xf numFmtId="0" fontId="28" fillId="6" borderId="61" xfId="0" applyFont="1" applyFill="1" applyBorder="1" applyAlignment="1" applyProtection="1">
      <alignment horizontal="center" vertical="center"/>
    </xf>
    <xf numFmtId="0" fontId="28" fillId="6" borderId="45" xfId="0" applyFont="1" applyFill="1" applyBorder="1" applyAlignment="1" applyProtection="1">
      <alignment horizontal="center" vertical="center"/>
    </xf>
    <xf numFmtId="0" fontId="28" fillId="6" borderId="44" xfId="0" applyFont="1" applyFill="1" applyBorder="1" applyAlignment="1" applyProtection="1">
      <alignment horizontal="center" vertical="center"/>
    </xf>
    <xf numFmtId="0" fontId="28" fillId="6" borderId="47" xfId="0" applyFont="1" applyFill="1" applyBorder="1" applyAlignment="1" applyProtection="1">
      <alignment horizontal="center" vertical="center"/>
    </xf>
    <xf numFmtId="0" fontId="4" fillId="0" borderId="38" xfId="0" applyFont="1" applyBorder="1" applyAlignment="1">
      <alignment horizontal="left" vertical="center" wrapText="1"/>
    </xf>
    <xf numFmtId="0" fontId="4" fillId="0" borderId="39" xfId="0" applyFont="1" applyBorder="1" applyAlignment="1">
      <alignment horizontal="left" vertical="center" wrapText="1"/>
    </xf>
    <xf numFmtId="0" fontId="4" fillId="0" borderId="40" xfId="0" applyFont="1" applyBorder="1" applyAlignment="1">
      <alignment horizontal="left" vertical="center" wrapText="1"/>
    </xf>
    <xf numFmtId="0" fontId="4" fillId="0" borderId="41" xfId="0" applyFont="1" applyBorder="1" applyAlignment="1">
      <alignment horizontal="left" vertical="center" wrapText="1"/>
    </xf>
    <xf numFmtId="0" fontId="4" fillId="0" borderId="0" xfId="0" applyFont="1" applyBorder="1" applyAlignment="1">
      <alignment horizontal="left" vertical="center" wrapText="1"/>
    </xf>
    <xf numFmtId="0" fontId="4" fillId="0" borderId="8" xfId="0" applyFont="1" applyBorder="1" applyAlignment="1">
      <alignment horizontal="left" vertical="center" wrapText="1"/>
    </xf>
    <xf numFmtId="0" fontId="4" fillId="0" borderId="32" xfId="0" applyFont="1" applyBorder="1" applyAlignment="1">
      <alignment horizontal="left" vertical="center" wrapText="1"/>
    </xf>
    <xf numFmtId="0" fontId="4" fillId="0" borderId="7" xfId="0" applyFont="1" applyBorder="1" applyAlignment="1">
      <alignment horizontal="left" vertical="center" wrapText="1"/>
    </xf>
    <xf numFmtId="0" fontId="4" fillId="0" borderId="34" xfId="0" applyFont="1" applyBorder="1" applyAlignment="1">
      <alignment horizontal="left" vertical="center" wrapText="1"/>
    </xf>
    <xf numFmtId="0" fontId="4" fillId="0" borderId="30" xfId="0" applyFont="1" applyBorder="1" applyAlignment="1" applyProtection="1">
      <alignment vertical="center" wrapText="1"/>
      <protection locked="0"/>
    </xf>
    <xf numFmtId="0" fontId="4" fillId="0" borderId="12" xfId="0" applyFont="1" applyBorder="1" applyAlignment="1" applyProtection="1">
      <alignment vertical="center" wrapText="1"/>
      <protection locked="0"/>
    </xf>
    <xf numFmtId="0" fontId="5" fillId="0" borderId="12" xfId="0" applyFont="1" applyBorder="1" applyAlignment="1" applyProtection="1">
      <alignment horizontal="center" vertical="center" wrapText="1"/>
      <protection locked="0"/>
    </xf>
    <xf numFmtId="0" fontId="5" fillId="0" borderId="87" xfId="0" applyFont="1" applyBorder="1" applyAlignment="1" applyProtection="1">
      <alignment horizontal="center" vertical="center" wrapText="1"/>
      <protection locked="0"/>
    </xf>
    <xf numFmtId="0" fontId="5" fillId="0" borderId="125" xfId="0" applyFont="1" applyBorder="1" applyAlignment="1" applyProtection="1">
      <alignment horizontal="center" vertical="center" wrapText="1"/>
      <protection locked="0"/>
    </xf>
    <xf numFmtId="0" fontId="5" fillId="0" borderId="39" xfId="0" applyFont="1" applyBorder="1" applyAlignment="1" applyProtection="1">
      <alignment horizontal="center" vertical="center" wrapText="1"/>
      <protection locked="0"/>
    </xf>
    <xf numFmtId="0" fontId="5" fillId="0" borderId="40" xfId="0" applyFont="1" applyBorder="1" applyAlignment="1" applyProtection="1">
      <alignment horizontal="center" vertical="center" wrapText="1"/>
      <protection locked="0"/>
    </xf>
    <xf numFmtId="0" fontId="5" fillId="6" borderId="57" xfId="0" applyFont="1" applyFill="1" applyBorder="1" applyAlignment="1" applyProtection="1">
      <alignment horizontal="center" vertical="center"/>
    </xf>
    <xf numFmtId="0" fontId="5" fillId="6" borderId="45" xfId="0" applyFont="1" applyFill="1" applyBorder="1" applyAlignment="1" applyProtection="1">
      <alignment horizontal="center" vertical="center"/>
    </xf>
    <xf numFmtId="0" fontId="5" fillId="6" borderId="40" xfId="0" applyFont="1" applyFill="1" applyBorder="1" applyAlignment="1" applyProtection="1">
      <alignment horizontal="center" vertical="center" wrapText="1"/>
    </xf>
    <xf numFmtId="0" fontId="5" fillId="6" borderId="34" xfId="0" applyFont="1" applyFill="1" applyBorder="1" applyAlignment="1" applyProtection="1">
      <alignment horizontal="center" vertical="center" wrapText="1"/>
    </xf>
    <xf numFmtId="0" fontId="4" fillId="0" borderId="22" xfId="0" applyFont="1" applyBorder="1" applyAlignment="1" applyProtection="1">
      <alignment horizontal="center" vertical="center" wrapText="1"/>
      <protection locked="0"/>
    </xf>
    <xf numFmtId="0" fontId="4" fillId="0" borderId="20" xfId="0" applyFont="1" applyBorder="1" applyAlignment="1" applyProtection="1">
      <alignment horizontal="center" vertical="center" wrapText="1"/>
      <protection locked="0"/>
    </xf>
    <xf numFmtId="0" fontId="7" fillId="0" borderId="56" xfId="0" applyFont="1" applyBorder="1" applyAlignment="1" applyProtection="1">
      <alignment horizontal="center" vertical="center" wrapText="1"/>
      <protection locked="0"/>
    </xf>
    <xf numFmtId="0" fontId="7" fillId="0" borderId="111" xfId="0" applyFont="1" applyBorder="1" applyAlignment="1" applyProtection="1">
      <alignment horizontal="center" vertical="center" wrapText="1"/>
      <protection locked="0"/>
    </xf>
    <xf numFmtId="0" fontId="5" fillId="2" borderId="119" xfId="0" applyFont="1" applyFill="1" applyBorder="1" applyAlignment="1" applyProtection="1">
      <alignment horizontal="center" vertical="center" wrapText="1"/>
    </xf>
    <xf numFmtId="0" fontId="5" fillId="2" borderId="102" xfId="0" applyFont="1" applyFill="1" applyBorder="1" applyAlignment="1" applyProtection="1">
      <alignment horizontal="center" vertical="center" wrapText="1"/>
    </xf>
    <xf numFmtId="0" fontId="5" fillId="2" borderId="120" xfId="0" applyFont="1" applyFill="1" applyBorder="1" applyAlignment="1" applyProtection="1">
      <alignment horizontal="center" vertical="center" wrapText="1"/>
    </xf>
    <xf numFmtId="0" fontId="4" fillId="0" borderId="83" xfId="0" applyFont="1" applyBorder="1" applyAlignment="1" applyProtection="1">
      <alignment horizontal="center" vertical="center" wrapText="1"/>
      <protection locked="0"/>
    </xf>
    <xf numFmtId="0" fontId="4" fillId="0" borderId="80" xfId="0" applyFont="1" applyBorder="1" applyAlignment="1" applyProtection="1">
      <alignment horizontal="center" vertical="center" wrapText="1"/>
      <protection locked="0"/>
    </xf>
    <xf numFmtId="0" fontId="4" fillId="0" borderId="87" xfId="0" applyFont="1" applyBorder="1" applyAlignment="1" applyProtection="1">
      <alignment horizontal="center" vertical="center" wrapText="1"/>
      <protection locked="0"/>
    </xf>
    <xf numFmtId="0" fontId="18" fillId="6" borderId="26" xfId="0" applyFont="1" applyFill="1" applyBorder="1" applyAlignment="1">
      <alignment horizontal="center" vertical="center"/>
    </xf>
    <xf numFmtId="0" fontId="18" fillId="6" borderId="93" xfId="0" applyFont="1" applyFill="1" applyBorder="1" applyAlignment="1">
      <alignment horizontal="center" vertical="center"/>
    </xf>
    <xf numFmtId="0" fontId="18" fillId="6" borderId="94" xfId="0" applyFont="1" applyFill="1" applyBorder="1" applyAlignment="1">
      <alignment horizontal="center" vertical="center"/>
    </xf>
    <xf numFmtId="0" fontId="4" fillId="0" borderId="0" xfId="0" applyFont="1" applyAlignment="1">
      <alignment horizontal="left" vertical="center" wrapText="1"/>
    </xf>
    <xf numFmtId="0" fontId="49" fillId="4" borderId="32" xfId="0" applyFont="1" applyFill="1" applyBorder="1" applyAlignment="1" applyProtection="1">
      <alignment horizontal="left" vertical="center"/>
      <protection locked="0"/>
    </xf>
    <xf numFmtId="0" fontId="49" fillId="4" borderId="7" xfId="0" applyFont="1" applyFill="1" applyBorder="1" applyAlignment="1" applyProtection="1">
      <alignment horizontal="left" vertical="center"/>
      <protection locked="0"/>
    </xf>
    <xf numFmtId="0" fontId="49" fillId="4" borderId="34" xfId="0" applyFont="1" applyFill="1" applyBorder="1" applyAlignment="1" applyProtection="1">
      <alignment horizontal="left" vertical="center"/>
      <protection locked="0"/>
    </xf>
    <xf numFmtId="0" fontId="5" fillId="2" borderId="30" xfId="0" applyFont="1" applyFill="1" applyBorder="1" applyAlignment="1" applyProtection="1">
      <alignment horizontal="center" vertical="center" wrapText="1"/>
    </xf>
    <xf numFmtId="0" fontId="5" fillId="2" borderId="31" xfId="0" applyFont="1" applyFill="1" applyBorder="1" applyAlignment="1" applyProtection="1">
      <alignment horizontal="center" vertical="center" wrapText="1"/>
    </xf>
    <xf numFmtId="0" fontId="4" fillId="0" borderId="9" xfId="0" applyFont="1" applyBorder="1" applyAlignment="1" applyProtection="1">
      <alignment horizontal="left" vertical="center" wrapText="1"/>
      <protection locked="0"/>
    </xf>
    <xf numFmtId="0" fontId="4" fillId="0" borderId="1" xfId="0" applyFont="1" applyBorder="1" applyAlignment="1" applyProtection="1">
      <alignment horizontal="left" vertical="center" wrapText="1"/>
      <protection locked="0"/>
    </xf>
    <xf numFmtId="0" fontId="5" fillId="6" borderId="31" xfId="0" applyFont="1" applyFill="1" applyBorder="1" applyAlignment="1">
      <alignment horizontal="center" vertical="center"/>
    </xf>
    <xf numFmtId="0" fontId="5" fillId="6" borderId="15" xfId="0" applyFont="1" applyFill="1" applyBorder="1" applyAlignment="1">
      <alignment horizontal="center" vertical="center"/>
    </xf>
    <xf numFmtId="0" fontId="5" fillId="6" borderId="84" xfId="0" applyFont="1" applyFill="1" applyBorder="1" applyAlignment="1" applyProtection="1">
      <alignment horizontal="center" vertical="center"/>
    </xf>
    <xf numFmtId="0" fontId="5" fillId="6" borderId="35" xfId="0" applyFont="1" applyFill="1" applyBorder="1" applyAlignment="1" applyProtection="1">
      <alignment horizontal="center" vertical="center"/>
    </xf>
    <xf numFmtId="0" fontId="5" fillId="0" borderId="84" xfId="0" applyFont="1" applyBorder="1" applyAlignment="1" applyProtection="1">
      <alignment horizontal="center" vertical="center"/>
    </xf>
    <xf numFmtId="0" fontId="5" fillId="0" borderId="35" xfId="0" applyFont="1" applyBorder="1" applyAlignment="1" applyProtection="1">
      <alignment horizontal="center" vertical="center"/>
    </xf>
    <xf numFmtId="0" fontId="5" fillId="6" borderId="12" xfId="0" applyFont="1" applyFill="1" applyBorder="1" applyAlignment="1" applyProtection="1">
      <alignment horizontal="center" vertical="center"/>
    </xf>
    <xf numFmtId="0" fontId="5" fillId="6" borderId="80" xfId="0" applyFont="1" applyFill="1" applyBorder="1" applyAlignment="1" applyProtection="1">
      <alignment horizontal="center" vertical="center"/>
    </xf>
    <xf numFmtId="0" fontId="5" fillId="6" borderId="61" xfId="0" applyFont="1" applyFill="1" applyBorder="1" applyAlignment="1" applyProtection="1">
      <alignment horizontal="center" vertical="center" wrapText="1"/>
    </xf>
    <xf numFmtId="0" fontId="5" fillId="6" borderId="45" xfId="0" applyFont="1" applyFill="1" applyBorder="1" applyAlignment="1" applyProtection="1">
      <alignment horizontal="center" vertical="center" wrapText="1"/>
    </xf>
    <xf numFmtId="0" fontId="5" fillId="0" borderId="95" xfId="0" applyFont="1" applyBorder="1" applyAlignment="1" applyProtection="1">
      <alignment horizontal="center" vertical="center"/>
    </xf>
    <xf numFmtId="0" fontId="5" fillId="0" borderId="53" xfId="0" applyFont="1" applyBorder="1" applyAlignment="1" applyProtection="1">
      <alignment horizontal="center" vertical="center"/>
    </xf>
    <xf numFmtId="0" fontId="5" fillId="0" borderId="47" xfId="0" applyFont="1" applyBorder="1" applyAlignment="1" applyProtection="1">
      <alignment horizontal="center" vertical="center"/>
    </xf>
  </cellXfs>
  <cellStyles count="4">
    <cellStyle name="パーセント" xfId="1" builtinId="5"/>
    <cellStyle name="ハイパーリンク" xfId="2" builtinId="8"/>
    <cellStyle name="桁区切り" xfId="3"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calcChain" Target="calcChain.xml"/></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5</xdr:col>
      <xdr:colOff>2453640</xdr:colOff>
      <xdr:row>1</xdr:row>
      <xdr:rowOff>22860</xdr:rowOff>
    </xdr:from>
    <xdr:to>
      <xdr:col>5</xdr:col>
      <xdr:colOff>4726642</xdr:colOff>
      <xdr:row>3</xdr:row>
      <xdr:rowOff>152966</xdr:rowOff>
    </xdr:to>
    <xdr:sp macro="" textlink="">
      <xdr:nvSpPr>
        <xdr:cNvPr id="2" name="AutoShape 103"/>
        <xdr:cNvSpPr>
          <a:spLocks noChangeArrowheads="1"/>
        </xdr:cNvSpPr>
      </xdr:nvSpPr>
      <xdr:spPr bwMode="auto">
        <a:xfrm>
          <a:off x="4899660" y="198120"/>
          <a:ext cx="2273002" cy="747326"/>
        </a:xfrm>
        <a:prstGeom prst="wedgeRoundRectCallout">
          <a:avLst>
            <a:gd name="adj1" fmla="val 75170"/>
            <a:gd name="adj2" fmla="val 36091"/>
            <a:gd name="adj3" fmla="val 16667"/>
          </a:avLst>
        </a:prstGeom>
        <a:solidFill>
          <a:srgbClr val="FFFFFF"/>
        </a:solidFill>
        <a:ln w="25400">
          <a:solidFill>
            <a:srgbClr val="000000"/>
          </a:solidFill>
          <a:miter lim="800000"/>
          <a:headEnd/>
          <a:tailEnd/>
        </a:ln>
      </xdr:spPr>
      <xdr:txBody>
        <a:bodyPr vertOverflow="clip" wrap="square" lIns="74295" tIns="8890" rIns="74295" bIns="8890" anchor="ctr" upright="1"/>
        <a:lstStyle/>
        <a:p>
          <a:pPr algn="l" rtl="0">
            <a:lnSpc>
              <a:spcPts val="1400"/>
            </a:lnSpc>
            <a:defRPr sz="1000"/>
          </a:pPr>
          <a:r>
            <a:rPr lang="ja-JP" altLang="en-US" sz="1200" b="0" i="0" u="none" strike="noStrike" baseline="0">
              <a:solidFill>
                <a:srgbClr val="FF0000"/>
              </a:solidFill>
              <a:latin typeface="游ゴシック" panose="020B0400000000000000" pitchFamily="50" charset="-128"/>
              <a:ea typeface="游ゴシック" panose="020B0400000000000000" pitchFamily="50" charset="-128"/>
            </a:rPr>
            <a:t>「施設区分」シートを入力</a:t>
          </a:r>
          <a:r>
            <a:rPr lang="ja-JP" altLang="en-US" sz="1200" b="0" i="0" u="none" strike="noStrike" baseline="0">
              <a:solidFill>
                <a:srgbClr val="000000"/>
              </a:solidFill>
              <a:latin typeface="游ゴシック" panose="020B0400000000000000" pitchFamily="50" charset="-128"/>
              <a:ea typeface="游ゴシック" panose="020B0400000000000000" pitchFamily="50" charset="-128"/>
            </a:rPr>
            <a:t>することで、自動入力されます。</a:t>
          </a:r>
        </a:p>
      </xdr:txBody>
    </xdr:sp>
    <xdr:clientData/>
  </xdr:twoCellAnchor>
  <xdr:twoCellAnchor>
    <xdr:from>
      <xdr:col>5</xdr:col>
      <xdr:colOff>3360420</xdr:colOff>
      <xdr:row>5</xdr:row>
      <xdr:rowOff>182880</xdr:rowOff>
    </xdr:from>
    <xdr:to>
      <xdr:col>5</xdr:col>
      <xdr:colOff>5267662</xdr:colOff>
      <xdr:row>7</xdr:row>
      <xdr:rowOff>363964</xdr:rowOff>
    </xdr:to>
    <xdr:sp macro="" textlink="">
      <xdr:nvSpPr>
        <xdr:cNvPr id="3" name="AutoShape 103"/>
        <xdr:cNvSpPr>
          <a:spLocks noChangeArrowheads="1"/>
        </xdr:cNvSpPr>
      </xdr:nvSpPr>
      <xdr:spPr bwMode="auto">
        <a:xfrm>
          <a:off x="5806440" y="1577340"/>
          <a:ext cx="1907242" cy="752584"/>
        </a:xfrm>
        <a:prstGeom prst="wedgeRoundRectCallout">
          <a:avLst>
            <a:gd name="adj1" fmla="val 47236"/>
            <a:gd name="adj2" fmla="val 89975"/>
            <a:gd name="adj3" fmla="val 16667"/>
          </a:avLst>
        </a:prstGeom>
        <a:solidFill>
          <a:srgbClr val="FFFFFF"/>
        </a:solidFill>
        <a:ln w="25400">
          <a:solidFill>
            <a:srgbClr val="000000"/>
          </a:solidFill>
          <a:miter lim="800000"/>
          <a:headEnd/>
          <a:tailEnd/>
        </a:ln>
      </xdr:spPr>
      <xdr:txBody>
        <a:bodyPr vertOverflow="clip" wrap="square" lIns="74295" tIns="8890" rIns="74295" bIns="8890" anchor="ctr" upright="1"/>
        <a:lstStyle/>
        <a:p>
          <a:pPr algn="l" rtl="0">
            <a:lnSpc>
              <a:spcPts val="1400"/>
            </a:lnSpc>
            <a:defRPr sz="1000"/>
          </a:pPr>
          <a:r>
            <a:rPr lang="ja-JP" altLang="en-US" sz="1200" b="0" i="0" u="none" strike="noStrike" baseline="0">
              <a:solidFill>
                <a:srgbClr val="FF0000"/>
              </a:solidFill>
              <a:latin typeface="游ゴシック" panose="020B0400000000000000" pitchFamily="50" charset="-128"/>
              <a:ea typeface="游ゴシック" panose="020B0400000000000000" pitchFamily="50" charset="-128"/>
            </a:rPr>
            <a:t>「施設区分」に応じて</a:t>
          </a:r>
          <a:r>
            <a:rPr lang="ja-JP" altLang="en-US" sz="1200" b="0" i="0" u="none" strike="noStrike" baseline="0">
              <a:solidFill>
                <a:srgbClr val="000000"/>
              </a:solidFill>
              <a:latin typeface="游ゴシック" panose="020B0400000000000000" pitchFamily="50" charset="-128"/>
              <a:ea typeface="游ゴシック" panose="020B0400000000000000" pitchFamily="50" charset="-128"/>
            </a:rPr>
            <a:t>獲得可能なポイント数が自動入力されます。</a:t>
          </a:r>
        </a:p>
      </xdr:txBody>
    </xdr:sp>
    <xdr:clientData/>
  </xdr:twoCellAnchor>
  <xdr:twoCellAnchor>
    <xdr:from>
      <xdr:col>6</xdr:col>
      <xdr:colOff>1219200</xdr:colOff>
      <xdr:row>3</xdr:row>
      <xdr:rowOff>266700</xdr:rowOff>
    </xdr:from>
    <xdr:to>
      <xdr:col>7</xdr:col>
      <xdr:colOff>1051801</xdr:colOff>
      <xdr:row>6</xdr:row>
      <xdr:rowOff>48723</xdr:rowOff>
    </xdr:to>
    <xdr:sp macro="" textlink="">
      <xdr:nvSpPr>
        <xdr:cNvPr id="4" name="AutoShape 103"/>
        <xdr:cNvSpPr>
          <a:spLocks noChangeArrowheads="1"/>
        </xdr:cNvSpPr>
      </xdr:nvSpPr>
      <xdr:spPr bwMode="auto">
        <a:xfrm>
          <a:off x="8945880" y="1059180"/>
          <a:ext cx="1128001" cy="574503"/>
        </a:xfrm>
        <a:prstGeom prst="wedgeRoundRectCallout">
          <a:avLst>
            <a:gd name="adj1" fmla="val -13478"/>
            <a:gd name="adj2" fmla="val 92545"/>
            <a:gd name="adj3" fmla="val 16667"/>
          </a:avLst>
        </a:prstGeom>
        <a:solidFill>
          <a:srgbClr val="FFFFFF"/>
        </a:solidFill>
        <a:ln w="25400">
          <a:solidFill>
            <a:srgbClr val="000000"/>
          </a:solidFill>
          <a:miter lim="800000"/>
          <a:headEnd/>
          <a:tailEnd/>
        </a:ln>
      </xdr:spPr>
      <xdr:txBody>
        <a:bodyPr vertOverflow="clip" wrap="square" lIns="74295" tIns="8890" rIns="74295" bIns="8890" anchor="ctr" upright="1"/>
        <a:lstStyle/>
        <a:p>
          <a:pPr algn="l" rtl="0">
            <a:lnSpc>
              <a:spcPts val="1300"/>
            </a:lnSpc>
            <a:defRPr sz="1000"/>
          </a:pPr>
          <a:r>
            <a:rPr lang="ja-JP" altLang="en-US" sz="1100" b="0" i="0" u="none" strike="noStrike" baseline="0">
              <a:solidFill>
                <a:srgbClr val="000000"/>
              </a:solidFill>
              <a:latin typeface="游ゴシック" panose="020B0400000000000000" pitchFamily="50" charset="-128"/>
              <a:ea typeface="游ゴシック" panose="020B0400000000000000" pitchFamily="50" charset="-128"/>
            </a:rPr>
            <a:t>すべて自動計算されます。</a:t>
          </a:r>
        </a:p>
      </xdr:txBody>
    </xdr:sp>
    <xdr:clientData/>
  </xdr:twoCellAnchor>
  <xdr:twoCellAnchor>
    <xdr:from>
      <xdr:col>5</xdr:col>
      <xdr:colOff>4640580</xdr:colOff>
      <xdr:row>24</xdr:row>
      <xdr:rowOff>137160</xdr:rowOff>
    </xdr:from>
    <xdr:to>
      <xdr:col>7</xdr:col>
      <xdr:colOff>292583</xdr:colOff>
      <xdr:row>25</xdr:row>
      <xdr:rowOff>290697</xdr:rowOff>
    </xdr:to>
    <xdr:sp macro="" textlink="">
      <xdr:nvSpPr>
        <xdr:cNvPr id="5" name="AutoShape 103"/>
        <xdr:cNvSpPr>
          <a:spLocks noChangeArrowheads="1"/>
        </xdr:cNvSpPr>
      </xdr:nvSpPr>
      <xdr:spPr bwMode="auto">
        <a:xfrm>
          <a:off x="7086600" y="14272260"/>
          <a:ext cx="2228063" cy="732657"/>
        </a:xfrm>
        <a:prstGeom prst="wedgeRoundRectCallout">
          <a:avLst>
            <a:gd name="adj1" fmla="val 51685"/>
            <a:gd name="adj2" fmla="val 190460"/>
            <a:gd name="adj3" fmla="val 16667"/>
          </a:avLst>
        </a:prstGeom>
        <a:solidFill>
          <a:srgbClr val="FFFFFF"/>
        </a:solidFill>
        <a:ln w="25400">
          <a:solidFill>
            <a:srgbClr val="000000"/>
          </a:solidFill>
          <a:miter lim="800000"/>
          <a:headEnd/>
          <a:tailEnd/>
        </a:ln>
      </xdr:spPr>
      <xdr:txBody>
        <a:bodyPr vertOverflow="clip" wrap="square" lIns="74295" tIns="8890" rIns="74295" bIns="8890" anchor="ctr" upright="1"/>
        <a:lstStyle/>
        <a:p>
          <a:pPr algn="l" rtl="0">
            <a:lnSpc>
              <a:spcPts val="1300"/>
            </a:lnSpc>
            <a:defRPr sz="1000"/>
          </a:pPr>
          <a:r>
            <a:rPr lang="ja-JP" altLang="en-US" sz="1200" b="0" i="0" u="none" strike="noStrike" baseline="0">
              <a:solidFill>
                <a:srgbClr val="FF0000"/>
              </a:solidFill>
              <a:latin typeface="游ゴシック" panose="020B0400000000000000" pitchFamily="50" charset="-128"/>
              <a:ea typeface="游ゴシック" panose="020B0400000000000000" pitchFamily="50" charset="-128"/>
            </a:rPr>
            <a:t>実施回数</a:t>
          </a:r>
          <a:r>
            <a:rPr lang="ja-JP" altLang="en-US" sz="1200" b="0" i="0" u="none" strike="noStrike" baseline="0">
              <a:solidFill>
                <a:srgbClr val="000000"/>
              </a:solidFill>
              <a:latin typeface="游ゴシック" panose="020B0400000000000000" pitchFamily="50" charset="-128"/>
              <a:ea typeface="游ゴシック" panose="020B0400000000000000" pitchFamily="50" charset="-128"/>
            </a:rPr>
            <a:t>により、いずれかのポイントが獲得可能。</a:t>
          </a:r>
        </a:p>
      </xdr:txBody>
    </xdr:sp>
    <xdr:clientData/>
  </xdr:twoCellAnchor>
  <xdr:twoCellAnchor>
    <xdr:from>
      <xdr:col>6</xdr:col>
      <xdr:colOff>182880</xdr:colOff>
      <xdr:row>32</xdr:row>
      <xdr:rowOff>708660</xdr:rowOff>
    </xdr:from>
    <xdr:to>
      <xdr:col>8</xdr:col>
      <xdr:colOff>93310</xdr:colOff>
      <xdr:row>33</xdr:row>
      <xdr:rowOff>359742</xdr:rowOff>
    </xdr:to>
    <xdr:sp macro="" textlink="">
      <xdr:nvSpPr>
        <xdr:cNvPr id="6" name="AutoShape 103"/>
        <xdr:cNvSpPr>
          <a:spLocks noChangeArrowheads="1"/>
        </xdr:cNvSpPr>
      </xdr:nvSpPr>
      <xdr:spPr bwMode="auto">
        <a:xfrm>
          <a:off x="7909560" y="20657820"/>
          <a:ext cx="2333590" cy="474042"/>
        </a:xfrm>
        <a:prstGeom prst="wedgeRoundRectCallout">
          <a:avLst>
            <a:gd name="adj1" fmla="val 27616"/>
            <a:gd name="adj2" fmla="val 352844"/>
            <a:gd name="adj3" fmla="val 16667"/>
          </a:avLst>
        </a:prstGeom>
        <a:solidFill>
          <a:srgbClr val="FFFFFF"/>
        </a:solidFill>
        <a:ln w="25400">
          <a:solidFill>
            <a:srgbClr val="000000"/>
          </a:solidFill>
          <a:miter lim="800000"/>
          <a:headEnd/>
          <a:tailEnd/>
        </a:ln>
      </xdr:spPr>
      <xdr:txBody>
        <a:bodyPr vertOverflow="clip" wrap="square" lIns="74295" tIns="8890" rIns="74295" bIns="8890" anchor="ctr" upright="1"/>
        <a:lstStyle/>
        <a:p>
          <a:pPr algn="l" rtl="0">
            <a:defRPr sz="1000"/>
          </a:pPr>
          <a:r>
            <a:rPr lang="ja-JP" altLang="en-US" sz="1200" b="0" i="0" u="none" strike="noStrike" baseline="0">
              <a:solidFill>
                <a:srgbClr val="000000"/>
              </a:solidFill>
              <a:latin typeface="游ゴシック" panose="020B0400000000000000" pitchFamily="50" charset="-128"/>
              <a:ea typeface="游ゴシック" panose="020B0400000000000000" pitchFamily="50" charset="-128"/>
            </a:rPr>
            <a:t>この欄の数値を</a:t>
          </a:r>
          <a:r>
            <a:rPr lang="ja-JP" altLang="en-US" sz="1200" b="0" i="0" u="none" strike="noStrike" baseline="0">
              <a:solidFill>
                <a:srgbClr val="FF0000"/>
              </a:solidFill>
              <a:latin typeface="游ゴシック" panose="020B0400000000000000" pitchFamily="50" charset="-128"/>
              <a:ea typeface="游ゴシック" panose="020B0400000000000000" pitchFamily="50" charset="-128"/>
            </a:rPr>
            <a:t>協議様式に記入</a:t>
          </a:r>
        </a:p>
      </xdr:txBody>
    </xdr:sp>
    <xdr:clientData/>
  </xdr:twoCellAnchor>
  <xdr:twoCellAnchor>
    <xdr:from>
      <xdr:col>5</xdr:col>
      <xdr:colOff>3208020</xdr:colOff>
      <xdr:row>33</xdr:row>
      <xdr:rowOff>464820</xdr:rowOff>
    </xdr:from>
    <xdr:to>
      <xdr:col>5</xdr:col>
      <xdr:colOff>4916012</xdr:colOff>
      <xdr:row>34</xdr:row>
      <xdr:rowOff>113435</xdr:rowOff>
    </xdr:to>
    <xdr:sp macro="" textlink="">
      <xdr:nvSpPr>
        <xdr:cNvPr id="7" name="AutoShape 103"/>
        <xdr:cNvSpPr>
          <a:spLocks noChangeArrowheads="1"/>
        </xdr:cNvSpPr>
      </xdr:nvSpPr>
      <xdr:spPr bwMode="auto">
        <a:xfrm>
          <a:off x="5654040" y="21236940"/>
          <a:ext cx="1707992" cy="471575"/>
        </a:xfrm>
        <a:prstGeom prst="wedgeRoundRectCallout">
          <a:avLst>
            <a:gd name="adj1" fmla="val 87305"/>
            <a:gd name="adj2" fmla="val 143012"/>
            <a:gd name="adj3" fmla="val 16667"/>
          </a:avLst>
        </a:prstGeom>
        <a:solidFill>
          <a:srgbClr val="FFFFFF"/>
        </a:solidFill>
        <a:ln w="25400">
          <a:solidFill>
            <a:srgbClr val="000000"/>
          </a:solidFill>
          <a:miter lim="800000"/>
          <a:headEnd/>
          <a:tailEnd/>
        </a:ln>
      </xdr:spPr>
      <xdr:txBody>
        <a:bodyPr vertOverflow="clip" wrap="square" lIns="74295" tIns="8890" rIns="74295" bIns="8890" anchor="ctr" upright="1"/>
        <a:lstStyle/>
        <a:p>
          <a:pPr algn="l" rtl="0">
            <a:defRPr sz="1000"/>
          </a:pPr>
          <a:r>
            <a:rPr lang="ja-JP" altLang="en-US" sz="1200" b="0" i="0" u="none" strike="noStrike" baseline="0">
              <a:solidFill>
                <a:srgbClr val="FF0000"/>
              </a:solidFill>
              <a:latin typeface="游ゴシック" panose="020B0400000000000000" pitchFamily="50" charset="-128"/>
              <a:ea typeface="游ゴシック" panose="020B0400000000000000" pitchFamily="50" charset="-128"/>
            </a:rPr>
            <a:t>プルダウンメニュー</a:t>
          </a:r>
          <a:r>
            <a:rPr lang="ja-JP" altLang="en-US" sz="1200" b="0" i="0" u="none" strike="noStrike" baseline="0">
              <a:solidFill>
                <a:srgbClr val="000000"/>
              </a:solidFill>
              <a:latin typeface="游ゴシック" panose="020B0400000000000000" pitchFamily="50" charset="-128"/>
              <a:ea typeface="游ゴシック" panose="020B0400000000000000" pitchFamily="50" charset="-128"/>
            </a:rPr>
            <a:t>から選択</a:t>
          </a:r>
          <a:endParaRPr lang="ja-JP" altLang="en-US" sz="1200" b="0" i="0" u="none" strike="noStrike" baseline="0">
            <a:solidFill>
              <a:srgbClr val="FF0000"/>
            </a:solidFill>
            <a:latin typeface="游ゴシック" panose="020B0400000000000000" pitchFamily="50" charset="-128"/>
            <a:ea typeface="游ゴシック" panose="020B0400000000000000" pitchFamily="50" charset="-128"/>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12</xdr:col>
      <xdr:colOff>106680</xdr:colOff>
      <xdr:row>11</xdr:row>
      <xdr:rowOff>243840</xdr:rowOff>
    </xdr:from>
    <xdr:to>
      <xdr:col>27</xdr:col>
      <xdr:colOff>121920</xdr:colOff>
      <xdr:row>13</xdr:row>
      <xdr:rowOff>110490</xdr:rowOff>
    </xdr:to>
    <xdr:sp macro="" textlink="">
      <xdr:nvSpPr>
        <xdr:cNvPr id="2" name="角丸四角形 1"/>
        <xdr:cNvSpPr/>
      </xdr:nvSpPr>
      <xdr:spPr>
        <a:xfrm>
          <a:off x="2118360" y="2773680"/>
          <a:ext cx="2529840" cy="887730"/>
        </a:xfrm>
        <a:prstGeom prst="roundRect">
          <a:avLst/>
        </a:prstGeom>
        <a:solidFill>
          <a:schemeClr val="bg1"/>
        </a:solid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1" forceAA="0" compatLnSpc="1">
          <a:prstTxWarp prst="textNoShape">
            <a:avLst/>
          </a:prstTxWarp>
          <a:noAutofit/>
        </a:bodyPr>
        <a:lstStyle/>
        <a:p>
          <a:pPr algn="l"/>
          <a:r>
            <a:rPr kumimoji="1" lang="ja-JP" altLang="en-US" sz="1400">
              <a:solidFill>
                <a:schemeClr val="tx1"/>
              </a:solidFill>
              <a:latin typeface="游ゴシック" panose="020B0400000000000000" pitchFamily="50" charset="-128"/>
              <a:ea typeface="游ゴシック" panose="020B0400000000000000" pitchFamily="50" charset="-128"/>
            </a:rPr>
            <a:t>自動入力のため、記入不要</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3</xdr:col>
      <xdr:colOff>356870</xdr:colOff>
      <xdr:row>0</xdr:row>
      <xdr:rowOff>54610</xdr:rowOff>
    </xdr:from>
    <xdr:to>
      <xdr:col>3</xdr:col>
      <xdr:colOff>2877047</xdr:colOff>
      <xdr:row>2</xdr:row>
      <xdr:rowOff>8294</xdr:rowOff>
    </xdr:to>
    <xdr:sp macro="" textlink="">
      <xdr:nvSpPr>
        <xdr:cNvPr id="3" name="正方形/長方形 2">
          <a:extLst>
            <a:ext uri="{FF2B5EF4-FFF2-40B4-BE49-F238E27FC236}">
              <a16:creationId xmlns:a16="http://schemas.microsoft.com/office/drawing/2014/main" id="{F4BF691E-BB2D-415F-A4F2-2AB480B03382}"/>
            </a:ext>
          </a:extLst>
        </xdr:cNvPr>
        <xdr:cNvSpPr/>
      </xdr:nvSpPr>
      <xdr:spPr>
        <a:xfrm>
          <a:off x="3589020" y="60960"/>
          <a:ext cx="2515186" cy="328246"/>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ja-JP" sz="1400" b="1">
              <a:solidFill>
                <a:schemeClr val="lt1"/>
              </a:solidFill>
              <a:effectLst/>
              <a:latin typeface="+mn-lt"/>
              <a:ea typeface="+mn-ea"/>
              <a:cs typeface="+mn-cs"/>
            </a:rPr>
            <a:t>令和</a:t>
          </a:r>
          <a:r>
            <a:rPr kumimoji="1" lang="ja-JP" altLang="en-US" sz="1400" b="1">
              <a:solidFill>
                <a:schemeClr val="lt1"/>
              </a:solidFill>
              <a:effectLst/>
              <a:latin typeface="+mn-lt"/>
              <a:ea typeface="+mn-ea"/>
              <a:cs typeface="+mn-cs"/>
            </a:rPr>
            <a:t>６</a:t>
          </a:r>
          <a:r>
            <a:rPr kumimoji="1" lang="ja-JP" altLang="ja-JP" sz="1400" b="1">
              <a:solidFill>
                <a:schemeClr val="lt1"/>
              </a:solidFill>
              <a:effectLst/>
              <a:latin typeface="+mn-lt"/>
              <a:ea typeface="+mn-ea"/>
              <a:cs typeface="+mn-cs"/>
            </a:rPr>
            <a:t>年度評価加算協議時</a:t>
          </a:r>
          <a:endParaRPr lang="ja-JP" altLang="ja-JP" sz="1400">
            <a:effectLst/>
          </a:endParaRPr>
        </a:p>
      </xdr:txBody>
    </xdr:sp>
    <xdr:clientData/>
  </xdr:twoCellAnchor>
  <xdr:twoCellAnchor>
    <xdr:from>
      <xdr:col>3</xdr:col>
      <xdr:colOff>1844040</xdr:colOff>
      <xdr:row>5</xdr:row>
      <xdr:rowOff>388620</xdr:rowOff>
    </xdr:from>
    <xdr:to>
      <xdr:col>5</xdr:col>
      <xdr:colOff>476250</xdr:colOff>
      <xdr:row>8</xdr:row>
      <xdr:rowOff>48665</xdr:rowOff>
    </xdr:to>
    <xdr:sp macro="" textlink="">
      <xdr:nvSpPr>
        <xdr:cNvPr id="4" name="AutoShape 103"/>
        <xdr:cNvSpPr>
          <a:spLocks noChangeArrowheads="1"/>
        </xdr:cNvSpPr>
      </xdr:nvSpPr>
      <xdr:spPr bwMode="auto">
        <a:xfrm>
          <a:off x="5074920" y="1699260"/>
          <a:ext cx="2175510" cy="460145"/>
        </a:xfrm>
        <a:prstGeom prst="wedgeRoundRectCallout">
          <a:avLst>
            <a:gd name="adj1" fmla="val 552"/>
            <a:gd name="adj2" fmla="val 143011"/>
            <a:gd name="adj3" fmla="val 16667"/>
          </a:avLst>
        </a:prstGeom>
        <a:solidFill>
          <a:srgbClr val="FFFFFF"/>
        </a:solidFill>
        <a:ln w="25400">
          <a:solidFill>
            <a:srgbClr val="000000"/>
          </a:solidFill>
          <a:miter lim="800000"/>
          <a:headEnd/>
          <a:tailEnd/>
        </a:ln>
      </xdr:spPr>
      <xdr:txBody>
        <a:bodyPr vertOverflow="clip" wrap="square" lIns="74295" tIns="8890" rIns="74295" bIns="8890" anchor="ctr" upright="1"/>
        <a:lstStyle/>
        <a:p>
          <a:pPr algn="l" rtl="0">
            <a:defRPr sz="1000"/>
          </a:pPr>
          <a:r>
            <a:rPr lang="ja-JP" altLang="en-US" sz="1200" b="0" i="0" u="none" strike="noStrike" baseline="0">
              <a:solidFill>
                <a:srgbClr val="FF0000"/>
              </a:solidFill>
              <a:latin typeface="游ゴシック" panose="020B0400000000000000" pitchFamily="50" charset="-128"/>
              <a:ea typeface="游ゴシック" panose="020B0400000000000000" pitchFamily="50" charset="-128"/>
            </a:rPr>
            <a:t>プルダウンメニュー</a:t>
          </a:r>
          <a:r>
            <a:rPr lang="ja-JP" altLang="en-US" sz="1200" b="0" i="0" u="none" strike="noStrike" baseline="0">
              <a:solidFill>
                <a:srgbClr val="000000"/>
              </a:solidFill>
              <a:latin typeface="游ゴシック" panose="020B0400000000000000" pitchFamily="50" charset="-128"/>
              <a:ea typeface="游ゴシック" panose="020B0400000000000000" pitchFamily="50" charset="-128"/>
            </a:rPr>
            <a:t>から選択</a:t>
          </a:r>
          <a:endParaRPr lang="ja-JP" altLang="en-US" sz="1200" b="0" i="0" u="none" strike="noStrike" baseline="0">
            <a:solidFill>
              <a:srgbClr val="FF0000"/>
            </a:solidFill>
            <a:latin typeface="游ゴシック" panose="020B0400000000000000" pitchFamily="50" charset="-128"/>
            <a:ea typeface="游ゴシック" panose="020B0400000000000000" pitchFamily="50" charset="-128"/>
          </a:endParaRPr>
        </a:p>
      </xdr:txBody>
    </xdr:sp>
    <xdr:clientData/>
  </xdr:twoCellAnchor>
  <xdr:twoCellAnchor>
    <xdr:from>
      <xdr:col>1</xdr:col>
      <xdr:colOff>982980</xdr:colOff>
      <xdr:row>3</xdr:row>
      <xdr:rowOff>205740</xdr:rowOff>
    </xdr:from>
    <xdr:to>
      <xdr:col>3</xdr:col>
      <xdr:colOff>2667000</xdr:colOff>
      <xdr:row>5</xdr:row>
      <xdr:rowOff>308610</xdr:rowOff>
    </xdr:to>
    <xdr:sp macro="" textlink="">
      <xdr:nvSpPr>
        <xdr:cNvPr id="5" name="角丸四角形 4"/>
        <xdr:cNvSpPr/>
      </xdr:nvSpPr>
      <xdr:spPr>
        <a:xfrm>
          <a:off x="1303020" y="731520"/>
          <a:ext cx="4594860" cy="887730"/>
        </a:xfrm>
        <a:prstGeom prst="roundRect">
          <a:avLst/>
        </a:prstGeom>
        <a:solidFill>
          <a:schemeClr val="bg1"/>
        </a:solid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1" forceAA="0" compatLnSpc="1">
          <a:prstTxWarp prst="textNoShape">
            <a:avLst/>
          </a:prstTxWarp>
          <a:noAutofit/>
        </a:bodyPr>
        <a:lstStyle/>
        <a:p>
          <a:pPr algn="l"/>
          <a:r>
            <a:rPr kumimoji="1" lang="ja-JP" altLang="en-US" sz="1400">
              <a:solidFill>
                <a:schemeClr val="tx1"/>
              </a:solidFill>
              <a:latin typeface="游ゴシック" panose="020B0400000000000000" pitchFamily="50" charset="-128"/>
              <a:ea typeface="游ゴシック" panose="020B0400000000000000" pitchFamily="50" charset="-128"/>
            </a:rPr>
            <a:t>自動入力のため、記入不要</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27</xdr:col>
      <xdr:colOff>99060</xdr:colOff>
      <xdr:row>5</xdr:row>
      <xdr:rowOff>0</xdr:rowOff>
    </xdr:from>
    <xdr:to>
      <xdr:col>37</xdr:col>
      <xdr:colOff>339090</xdr:colOff>
      <xdr:row>7</xdr:row>
      <xdr:rowOff>124865</xdr:rowOff>
    </xdr:to>
    <xdr:sp macro="" textlink="">
      <xdr:nvSpPr>
        <xdr:cNvPr id="2" name="AutoShape 103"/>
        <xdr:cNvSpPr>
          <a:spLocks noChangeArrowheads="1"/>
        </xdr:cNvSpPr>
      </xdr:nvSpPr>
      <xdr:spPr bwMode="auto">
        <a:xfrm>
          <a:off x="4770120" y="952500"/>
          <a:ext cx="2175510" cy="460145"/>
        </a:xfrm>
        <a:prstGeom prst="wedgeRoundRectCallout">
          <a:avLst>
            <a:gd name="adj1" fmla="val 552"/>
            <a:gd name="adj2" fmla="val 143011"/>
            <a:gd name="adj3" fmla="val 16667"/>
          </a:avLst>
        </a:prstGeom>
        <a:solidFill>
          <a:srgbClr val="FFFFFF"/>
        </a:solidFill>
        <a:ln w="25400">
          <a:solidFill>
            <a:srgbClr val="000000"/>
          </a:solidFill>
          <a:miter lim="800000"/>
          <a:headEnd/>
          <a:tailEnd/>
        </a:ln>
      </xdr:spPr>
      <xdr:txBody>
        <a:bodyPr vertOverflow="clip" wrap="square" lIns="74295" tIns="8890" rIns="74295" bIns="8890" anchor="ctr" upright="1"/>
        <a:lstStyle/>
        <a:p>
          <a:pPr algn="l" rtl="0">
            <a:defRPr sz="1000"/>
          </a:pPr>
          <a:r>
            <a:rPr lang="ja-JP" altLang="en-US" sz="1200" b="0" i="0" u="none" strike="noStrike" baseline="0">
              <a:solidFill>
                <a:srgbClr val="FF0000"/>
              </a:solidFill>
              <a:latin typeface="游ゴシック" panose="020B0400000000000000" pitchFamily="50" charset="-128"/>
              <a:ea typeface="游ゴシック" panose="020B0400000000000000" pitchFamily="50" charset="-128"/>
            </a:rPr>
            <a:t>プルダウンメニュー</a:t>
          </a:r>
          <a:r>
            <a:rPr lang="ja-JP" altLang="en-US" sz="1200" b="0" i="0" u="none" strike="noStrike" baseline="0">
              <a:solidFill>
                <a:srgbClr val="000000"/>
              </a:solidFill>
              <a:latin typeface="游ゴシック" panose="020B0400000000000000" pitchFamily="50" charset="-128"/>
              <a:ea typeface="游ゴシック" panose="020B0400000000000000" pitchFamily="50" charset="-128"/>
            </a:rPr>
            <a:t>から選択</a:t>
          </a:r>
          <a:endParaRPr lang="ja-JP" altLang="en-US" sz="1200" b="0" i="0" u="none" strike="noStrike" baseline="0">
            <a:solidFill>
              <a:srgbClr val="FF0000"/>
            </a:solidFill>
            <a:latin typeface="游ゴシック" panose="020B0400000000000000" pitchFamily="50" charset="-128"/>
            <a:ea typeface="游ゴシック" panose="020B0400000000000000" pitchFamily="50" charset="-128"/>
          </a:endParaRPr>
        </a:p>
      </xdr:txBody>
    </xdr:sp>
    <xdr:clientData/>
  </xdr:twoCellAnchor>
  <xdr:twoCellAnchor>
    <xdr:from>
      <xdr:col>5</xdr:col>
      <xdr:colOff>91440</xdr:colOff>
      <xdr:row>11</xdr:row>
      <xdr:rowOff>327660</xdr:rowOff>
    </xdr:from>
    <xdr:to>
      <xdr:col>31</xdr:col>
      <xdr:colOff>91440</xdr:colOff>
      <xdr:row>12</xdr:row>
      <xdr:rowOff>453390</xdr:rowOff>
    </xdr:to>
    <xdr:sp macro="" textlink="">
      <xdr:nvSpPr>
        <xdr:cNvPr id="3" name="角丸四角形 2"/>
        <xdr:cNvSpPr/>
      </xdr:nvSpPr>
      <xdr:spPr>
        <a:xfrm>
          <a:off x="929640" y="3520440"/>
          <a:ext cx="4594860" cy="887730"/>
        </a:xfrm>
        <a:prstGeom prst="roundRect">
          <a:avLst/>
        </a:prstGeom>
        <a:solidFill>
          <a:schemeClr val="bg1"/>
        </a:solid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1" forceAA="0" compatLnSpc="1">
          <a:prstTxWarp prst="textNoShape">
            <a:avLst/>
          </a:prstTxWarp>
          <a:noAutofit/>
        </a:bodyPr>
        <a:lstStyle/>
        <a:p>
          <a:pPr algn="l"/>
          <a:r>
            <a:rPr kumimoji="1" lang="ja-JP" altLang="en-US" sz="1400">
              <a:solidFill>
                <a:schemeClr val="tx1"/>
              </a:solidFill>
              <a:latin typeface="游ゴシック" panose="020B0400000000000000" pitchFamily="50" charset="-128"/>
              <a:ea typeface="游ゴシック" panose="020B0400000000000000" pitchFamily="50" charset="-128"/>
            </a:rPr>
            <a:t>自動入力のため、記入不要</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5</xdr:col>
      <xdr:colOff>430696</xdr:colOff>
      <xdr:row>0</xdr:row>
      <xdr:rowOff>99392</xdr:rowOff>
    </xdr:from>
    <xdr:to>
      <xdr:col>8</xdr:col>
      <xdr:colOff>490938</xdr:colOff>
      <xdr:row>1</xdr:row>
      <xdr:rowOff>144185</xdr:rowOff>
    </xdr:to>
    <xdr:sp macro="" textlink="">
      <xdr:nvSpPr>
        <xdr:cNvPr id="3" name="正方形/長方形 2">
          <a:extLst>
            <a:ext uri="{FF2B5EF4-FFF2-40B4-BE49-F238E27FC236}">
              <a16:creationId xmlns:a16="http://schemas.microsoft.com/office/drawing/2014/main" id="{F4BF691E-BB2D-415F-A4F2-2AB480B03382}"/>
            </a:ext>
          </a:extLst>
        </xdr:cNvPr>
        <xdr:cNvSpPr/>
      </xdr:nvSpPr>
      <xdr:spPr>
        <a:xfrm>
          <a:off x="3710609" y="99392"/>
          <a:ext cx="2520177" cy="334684"/>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ja-JP" sz="1400" b="1">
              <a:solidFill>
                <a:schemeClr val="lt1"/>
              </a:solidFill>
              <a:effectLst/>
              <a:latin typeface="+mn-lt"/>
              <a:ea typeface="+mn-ea"/>
              <a:cs typeface="+mn-cs"/>
            </a:rPr>
            <a:t>令和</a:t>
          </a:r>
          <a:r>
            <a:rPr kumimoji="1" lang="ja-JP" altLang="en-US" sz="1400" b="1">
              <a:solidFill>
                <a:schemeClr val="lt1"/>
              </a:solidFill>
              <a:effectLst/>
              <a:latin typeface="+mn-lt"/>
              <a:ea typeface="+mn-ea"/>
              <a:cs typeface="+mn-cs"/>
            </a:rPr>
            <a:t>６</a:t>
          </a:r>
          <a:r>
            <a:rPr kumimoji="1" lang="ja-JP" altLang="ja-JP" sz="1400" b="1">
              <a:solidFill>
                <a:schemeClr val="lt1"/>
              </a:solidFill>
              <a:effectLst/>
              <a:latin typeface="+mn-lt"/>
              <a:ea typeface="+mn-ea"/>
              <a:cs typeface="+mn-cs"/>
            </a:rPr>
            <a:t>年度評価加算協議時</a:t>
          </a:r>
          <a:endParaRPr lang="ja-JP" altLang="ja-JP" sz="1400">
            <a:effectLst/>
          </a:endParaRP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2</xdr:col>
      <xdr:colOff>76200</xdr:colOff>
      <xdr:row>11</xdr:row>
      <xdr:rowOff>152400</xdr:rowOff>
    </xdr:from>
    <xdr:to>
      <xdr:col>32</xdr:col>
      <xdr:colOff>11430</xdr:colOff>
      <xdr:row>12</xdr:row>
      <xdr:rowOff>409575</xdr:rowOff>
    </xdr:to>
    <xdr:sp macro="" textlink="">
      <xdr:nvSpPr>
        <xdr:cNvPr id="2" name="角丸四角形 1"/>
        <xdr:cNvSpPr/>
      </xdr:nvSpPr>
      <xdr:spPr>
        <a:xfrm>
          <a:off x="411480" y="2727960"/>
          <a:ext cx="5086350" cy="767715"/>
        </a:xfrm>
        <a:prstGeom prst="roundRect">
          <a:avLst/>
        </a:prstGeom>
        <a:solidFill>
          <a:schemeClr val="bg1"/>
        </a:solid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1" forceAA="0" compatLnSpc="1">
          <a:prstTxWarp prst="textNoShape">
            <a:avLst/>
          </a:prstTxWarp>
          <a:noAutofit/>
        </a:bodyPr>
        <a:lstStyle/>
        <a:p>
          <a:pPr algn="l"/>
          <a:r>
            <a:rPr kumimoji="1" lang="ja-JP" altLang="en-US" sz="1400">
              <a:solidFill>
                <a:schemeClr val="tx1"/>
              </a:solidFill>
              <a:latin typeface="游ゴシック" panose="020B0400000000000000" pitchFamily="50" charset="-128"/>
              <a:ea typeface="游ゴシック" panose="020B0400000000000000" pitchFamily="50" charset="-128"/>
            </a:rPr>
            <a:t>自動入力のため、記入不要</a:t>
          </a:r>
        </a:p>
      </xdr:txBody>
    </xdr:sp>
    <xdr:clientData/>
  </xdr:twoCellAnchor>
  <xdr:twoCellAnchor>
    <xdr:from>
      <xdr:col>26</xdr:col>
      <xdr:colOff>83820</xdr:colOff>
      <xdr:row>5</xdr:row>
      <xdr:rowOff>121920</xdr:rowOff>
    </xdr:from>
    <xdr:to>
      <xdr:col>35</xdr:col>
      <xdr:colOff>163830</xdr:colOff>
      <xdr:row>8</xdr:row>
      <xdr:rowOff>79145</xdr:rowOff>
    </xdr:to>
    <xdr:sp macro="" textlink="">
      <xdr:nvSpPr>
        <xdr:cNvPr id="3" name="AutoShape 103"/>
        <xdr:cNvSpPr>
          <a:spLocks noChangeArrowheads="1"/>
        </xdr:cNvSpPr>
      </xdr:nvSpPr>
      <xdr:spPr bwMode="auto">
        <a:xfrm>
          <a:off x="4442460" y="1013460"/>
          <a:ext cx="2175510" cy="460145"/>
        </a:xfrm>
        <a:prstGeom prst="wedgeRoundRectCallout">
          <a:avLst>
            <a:gd name="adj1" fmla="val 552"/>
            <a:gd name="adj2" fmla="val 143011"/>
            <a:gd name="adj3" fmla="val 16667"/>
          </a:avLst>
        </a:prstGeom>
        <a:solidFill>
          <a:srgbClr val="FFFFFF"/>
        </a:solidFill>
        <a:ln w="25400">
          <a:solidFill>
            <a:srgbClr val="000000"/>
          </a:solidFill>
          <a:miter lim="800000"/>
          <a:headEnd/>
          <a:tailEnd/>
        </a:ln>
      </xdr:spPr>
      <xdr:txBody>
        <a:bodyPr vertOverflow="clip" wrap="square" lIns="74295" tIns="8890" rIns="74295" bIns="8890" anchor="ctr" upright="1"/>
        <a:lstStyle/>
        <a:p>
          <a:pPr algn="l" rtl="0">
            <a:defRPr sz="1000"/>
          </a:pPr>
          <a:r>
            <a:rPr lang="ja-JP" altLang="en-US" sz="1200" b="0" i="0" u="none" strike="noStrike" baseline="0">
              <a:solidFill>
                <a:srgbClr val="FF0000"/>
              </a:solidFill>
              <a:latin typeface="游ゴシック" panose="020B0400000000000000" pitchFamily="50" charset="-128"/>
              <a:ea typeface="游ゴシック" panose="020B0400000000000000" pitchFamily="50" charset="-128"/>
            </a:rPr>
            <a:t>プルダウンメニュー</a:t>
          </a:r>
          <a:r>
            <a:rPr lang="ja-JP" altLang="en-US" sz="1200" b="0" i="0" u="none" strike="noStrike" baseline="0">
              <a:solidFill>
                <a:srgbClr val="000000"/>
              </a:solidFill>
              <a:latin typeface="游ゴシック" panose="020B0400000000000000" pitchFamily="50" charset="-128"/>
              <a:ea typeface="游ゴシック" panose="020B0400000000000000" pitchFamily="50" charset="-128"/>
            </a:rPr>
            <a:t>から選択</a:t>
          </a:r>
          <a:endParaRPr lang="ja-JP" altLang="en-US" sz="1200" b="0" i="0" u="none" strike="noStrike" baseline="0">
            <a:solidFill>
              <a:srgbClr val="FF0000"/>
            </a:solidFill>
            <a:latin typeface="游ゴシック" panose="020B0400000000000000" pitchFamily="50" charset="-128"/>
            <a:ea typeface="游ゴシック" panose="020B0400000000000000" pitchFamily="50" charset="-128"/>
          </a:endParaRP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7</xdr:col>
      <xdr:colOff>83820</xdr:colOff>
      <xdr:row>12</xdr:row>
      <xdr:rowOff>106680</xdr:rowOff>
    </xdr:from>
    <xdr:to>
      <xdr:col>32</xdr:col>
      <xdr:colOff>137160</xdr:colOff>
      <xdr:row>13</xdr:row>
      <xdr:rowOff>403860</xdr:rowOff>
    </xdr:to>
    <xdr:sp macro="" textlink="">
      <xdr:nvSpPr>
        <xdr:cNvPr id="3" name="角丸四角形 2"/>
        <xdr:cNvSpPr/>
      </xdr:nvSpPr>
      <xdr:spPr>
        <a:xfrm>
          <a:off x="1257300" y="3032760"/>
          <a:ext cx="4419600" cy="807720"/>
        </a:xfrm>
        <a:prstGeom prst="roundRect">
          <a:avLst/>
        </a:prstGeom>
        <a:solidFill>
          <a:schemeClr val="bg1"/>
        </a:solid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1" forceAA="0" compatLnSpc="1">
          <a:prstTxWarp prst="textNoShape">
            <a:avLst/>
          </a:prstTxWarp>
          <a:noAutofit/>
        </a:bodyPr>
        <a:lstStyle/>
        <a:p>
          <a:pPr algn="l"/>
          <a:r>
            <a:rPr kumimoji="1" lang="ja-JP" altLang="en-US" sz="1400">
              <a:solidFill>
                <a:schemeClr val="tx1"/>
              </a:solidFill>
              <a:latin typeface="游ゴシック" panose="020B0400000000000000" pitchFamily="50" charset="-128"/>
              <a:ea typeface="游ゴシック" panose="020B0400000000000000" pitchFamily="50" charset="-128"/>
            </a:rPr>
            <a:t>自動入力のため、記入不要</a:t>
          </a:r>
        </a:p>
      </xdr:txBody>
    </xdr:sp>
    <xdr:clientData/>
  </xdr:twoCellAnchor>
  <xdr:twoCellAnchor>
    <xdr:from>
      <xdr:col>26</xdr:col>
      <xdr:colOff>91440</xdr:colOff>
      <xdr:row>7</xdr:row>
      <xdr:rowOff>106680</xdr:rowOff>
    </xdr:from>
    <xdr:to>
      <xdr:col>34</xdr:col>
      <xdr:colOff>590550</xdr:colOff>
      <xdr:row>10</xdr:row>
      <xdr:rowOff>63905</xdr:rowOff>
    </xdr:to>
    <xdr:sp macro="" textlink="">
      <xdr:nvSpPr>
        <xdr:cNvPr id="4" name="AutoShape 103"/>
        <xdr:cNvSpPr>
          <a:spLocks noChangeArrowheads="1"/>
        </xdr:cNvSpPr>
      </xdr:nvSpPr>
      <xdr:spPr bwMode="auto">
        <a:xfrm>
          <a:off x="4450080" y="1165860"/>
          <a:ext cx="2175510" cy="460145"/>
        </a:xfrm>
        <a:prstGeom prst="wedgeRoundRectCallout">
          <a:avLst>
            <a:gd name="adj1" fmla="val 552"/>
            <a:gd name="adj2" fmla="val 143011"/>
            <a:gd name="adj3" fmla="val 16667"/>
          </a:avLst>
        </a:prstGeom>
        <a:solidFill>
          <a:srgbClr val="FFFFFF"/>
        </a:solidFill>
        <a:ln w="25400">
          <a:solidFill>
            <a:srgbClr val="000000"/>
          </a:solidFill>
          <a:miter lim="800000"/>
          <a:headEnd/>
          <a:tailEnd/>
        </a:ln>
      </xdr:spPr>
      <xdr:txBody>
        <a:bodyPr vertOverflow="clip" wrap="square" lIns="74295" tIns="8890" rIns="74295" bIns="8890" anchor="ctr" upright="1"/>
        <a:lstStyle/>
        <a:p>
          <a:pPr algn="l" rtl="0">
            <a:defRPr sz="1000"/>
          </a:pPr>
          <a:r>
            <a:rPr lang="ja-JP" altLang="en-US" sz="1200" b="0" i="0" u="none" strike="noStrike" baseline="0">
              <a:solidFill>
                <a:srgbClr val="FF0000"/>
              </a:solidFill>
              <a:latin typeface="游ゴシック" panose="020B0400000000000000" pitchFamily="50" charset="-128"/>
              <a:ea typeface="游ゴシック" panose="020B0400000000000000" pitchFamily="50" charset="-128"/>
            </a:rPr>
            <a:t>プルダウンメニュー</a:t>
          </a:r>
          <a:r>
            <a:rPr lang="ja-JP" altLang="en-US" sz="1200" b="0" i="0" u="none" strike="noStrike" baseline="0">
              <a:solidFill>
                <a:srgbClr val="000000"/>
              </a:solidFill>
              <a:latin typeface="游ゴシック" panose="020B0400000000000000" pitchFamily="50" charset="-128"/>
              <a:ea typeface="游ゴシック" panose="020B0400000000000000" pitchFamily="50" charset="-128"/>
            </a:rPr>
            <a:t>から選択</a:t>
          </a:r>
          <a:endParaRPr lang="ja-JP" altLang="en-US" sz="1200" b="0" i="0" u="none" strike="noStrike" baseline="0">
            <a:solidFill>
              <a:srgbClr val="FF0000"/>
            </a:solidFill>
            <a:latin typeface="游ゴシック" panose="020B0400000000000000" pitchFamily="50" charset="-128"/>
            <a:ea typeface="游ゴシック" panose="020B0400000000000000" pitchFamily="50" charset="-128"/>
          </a:endParaRP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2</xdr:col>
      <xdr:colOff>1154206</xdr:colOff>
      <xdr:row>0</xdr:row>
      <xdr:rowOff>71718</xdr:rowOff>
    </xdr:from>
    <xdr:to>
      <xdr:col>2</xdr:col>
      <xdr:colOff>4327359</xdr:colOff>
      <xdr:row>2</xdr:row>
      <xdr:rowOff>197224</xdr:rowOff>
    </xdr:to>
    <xdr:sp macro="" textlink="">
      <xdr:nvSpPr>
        <xdr:cNvPr id="2" name="正方形/長方形 1">
          <a:extLst>
            <a:ext uri="{FF2B5EF4-FFF2-40B4-BE49-F238E27FC236}">
              <a16:creationId xmlns:a16="http://schemas.microsoft.com/office/drawing/2014/main" id="{62384955-3685-4464-AD1F-1A8B8FE0FB07}"/>
            </a:ext>
          </a:extLst>
        </xdr:cNvPr>
        <xdr:cNvSpPr/>
      </xdr:nvSpPr>
      <xdr:spPr>
        <a:xfrm>
          <a:off x="6577853" y="71718"/>
          <a:ext cx="3173153" cy="517712"/>
        </a:xfrm>
        <a:prstGeom prst="rect">
          <a:avLst/>
        </a:prstGeom>
        <a:solidFill>
          <a:schemeClr val="bg1">
            <a:lumMod val="85000"/>
          </a:schemeClr>
        </a:solid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1600" b="1">
              <a:solidFill>
                <a:sysClr val="windowText" lastClr="000000"/>
              </a:solidFill>
            </a:rPr>
            <a:t>令和５年度（実績報告時提出）</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30</xdr:col>
      <xdr:colOff>99060</xdr:colOff>
      <xdr:row>8</xdr:row>
      <xdr:rowOff>68580</xdr:rowOff>
    </xdr:from>
    <xdr:to>
      <xdr:col>37</xdr:col>
      <xdr:colOff>57150</xdr:colOff>
      <xdr:row>11</xdr:row>
      <xdr:rowOff>150495</xdr:rowOff>
    </xdr:to>
    <xdr:sp macro="" textlink="">
      <xdr:nvSpPr>
        <xdr:cNvPr id="2" name="AutoShape 103"/>
        <xdr:cNvSpPr>
          <a:spLocks noChangeArrowheads="1"/>
        </xdr:cNvSpPr>
      </xdr:nvSpPr>
      <xdr:spPr bwMode="auto">
        <a:xfrm>
          <a:off x="5128260" y="1463040"/>
          <a:ext cx="1215390" cy="592455"/>
        </a:xfrm>
        <a:prstGeom prst="wedgeRoundRectCallout">
          <a:avLst>
            <a:gd name="adj1" fmla="val -46305"/>
            <a:gd name="adj2" fmla="val 91549"/>
            <a:gd name="adj3" fmla="val 16667"/>
          </a:avLst>
        </a:prstGeom>
        <a:solidFill>
          <a:srgbClr val="FFFFFF"/>
        </a:solidFill>
        <a:ln w="25400">
          <a:solidFill>
            <a:srgbClr val="000000"/>
          </a:solidFill>
          <a:miter lim="800000"/>
          <a:headEnd/>
          <a:tailEnd/>
        </a:ln>
      </xdr:spPr>
      <xdr:txBody>
        <a:bodyPr vertOverflow="clip" wrap="square" lIns="74295" tIns="8890" rIns="74295" bIns="8890" anchor="ctr" upright="1"/>
        <a:lstStyle/>
        <a:p>
          <a:pPr algn="l" rtl="0">
            <a:lnSpc>
              <a:spcPts val="1200"/>
            </a:lnSpc>
            <a:defRPr sz="1000"/>
          </a:pPr>
          <a:r>
            <a:rPr lang="ja-JP" altLang="en-US" sz="1000" b="0" i="0" u="none" strike="noStrike" baseline="0">
              <a:solidFill>
                <a:srgbClr val="FF0000"/>
              </a:solidFill>
              <a:latin typeface="游ゴシック" panose="020B0400000000000000" pitchFamily="50" charset="-128"/>
              <a:ea typeface="游ゴシック" panose="020B0400000000000000" pitchFamily="50" charset="-128"/>
            </a:rPr>
            <a:t>担当者氏名</a:t>
          </a:r>
          <a:r>
            <a:rPr lang="ja-JP" altLang="en-US" sz="1000" b="0" i="0" u="none" strike="noStrike" baseline="0">
              <a:solidFill>
                <a:srgbClr val="000000"/>
              </a:solidFill>
              <a:latin typeface="游ゴシック" panose="020B0400000000000000" pitchFamily="50" charset="-128"/>
              <a:ea typeface="游ゴシック" panose="020B0400000000000000" pitchFamily="50" charset="-128"/>
            </a:rPr>
            <a:t>を入力してください。</a:t>
          </a:r>
        </a:p>
      </xdr:txBody>
    </xdr:sp>
    <xdr:clientData/>
  </xdr:twoCellAnchor>
  <xdr:twoCellAnchor>
    <xdr:from>
      <xdr:col>4</xdr:col>
      <xdr:colOff>137160</xdr:colOff>
      <xdr:row>13</xdr:row>
      <xdr:rowOff>91440</xdr:rowOff>
    </xdr:from>
    <xdr:to>
      <xdr:col>31</xdr:col>
      <xdr:colOff>30480</xdr:colOff>
      <xdr:row>14</xdr:row>
      <xdr:rowOff>388620</xdr:rowOff>
    </xdr:to>
    <xdr:sp macro="" textlink="">
      <xdr:nvSpPr>
        <xdr:cNvPr id="3" name="角丸四角形 2"/>
        <xdr:cNvSpPr/>
      </xdr:nvSpPr>
      <xdr:spPr>
        <a:xfrm>
          <a:off x="807720" y="3474720"/>
          <a:ext cx="4419600" cy="807720"/>
        </a:xfrm>
        <a:prstGeom prst="roundRect">
          <a:avLst/>
        </a:prstGeom>
        <a:solidFill>
          <a:schemeClr val="bg1"/>
        </a:solid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1" forceAA="0" compatLnSpc="1">
          <a:prstTxWarp prst="textNoShape">
            <a:avLst/>
          </a:prstTxWarp>
          <a:noAutofit/>
        </a:bodyPr>
        <a:lstStyle/>
        <a:p>
          <a:pPr algn="l"/>
          <a:r>
            <a:rPr kumimoji="1" lang="ja-JP" altLang="en-US" sz="1400">
              <a:solidFill>
                <a:schemeClr val="tx1"/>
              </a:solidFill>
              <a:latin typeface="游ゴシック" panose="020B0400000000000000" pitchFamily="50" charset="-128"/>
              <a:ea typeface="游ゴシック" panose="020B0400000000000000" pitchFamily="50" charset="-128"/>
            </a:rPr>
            <a:t>自動入力のため、記入不要</a:t>
          </a:r>
        </a:p>
      </xdr:txBody>
    </xdr:sp>
    <xdr:clientData/>
  </xdr:twoCellAnchor>
  <xdr:twoCellAnchor>
    <xdr:from>
      <xdr:col>31</xdr:col>
      <xdr:colOff>137160</xdr:colOff>
      <xdr:row>11</xdr:row>
      <xdr:rowOff>419100</xdr:rowOff>
    </xdr:from>
    <xdr:to>
      <xdr:col>37</xdr:col>
      <xdr:colOff>262890</xdr:colOff>
      <xdr:row>12</xdr:row>
      <xdr:rowOff>283845</xdr:rowOff>
    </xdr:to>
    <xdr:sp macro="" textlink="">
      <xdr:nvSpPr>
        <xdr:cNvPr id="4" name="AutoShape 103"/>
        <xdr:cNvSpPr>
          <a:spLocks noChangeArrowheads="1"/>
        </xdr:cNvSpPr>
      </xdr:nvSpPr>
      <xdr:spPr bwMode="auto">
        <a:xfrm>
          <a:off x="5334000" y="2324100"/>
          <a:ext cx="1215390" cy="603885"/>
        </a:xfrm>
        <a:prstGeom prst="wedgeRoundRectCallout">
          <a:avLst>
            <a:gd name="adj1" fmla="val -66388"/>
            <a:gd name="adj2" fmla="val 42960"/>
            <a:gd name="adj3" fmla="val 16667"/>
          </a:avLst>
        </a:prstGeom>
        <a:solidFill>
          <a:srgbClr val="FFFFFF"/>
        </a:solidFill>
        <a:ln w="25400">
          <a:solidFill>
            <a:srgbClr val="000000"/>
          </a:solidFill>
          <a:miter lim="800000"/>
          <a:headEnd/>
          <a:tailEnd/>
        </a:ln>
      </xdr:spPr>
      <xdr:txBody>
        <a:bodyPr vertOverflow="clip" wrap="square" lIns="74295" tIns="8890" rIns="74295" bIns="8890" anchor="ctr" upright="1"/>
        <a:lstStyle/>
        <a:p>
          <a:pPr algn="l" rtl="0">
            <a:lnSpc>
              <a:spcPts val="1200"/>
            </a:lnSpc>
            <a:defRPr sz="1000"/>
          </a:pPr>
          <a:r>
            <a:rPr lang="ja-JP" altLang="en-US" sz="1000" b="0" i="0" u="none" strike="noStrike" baseline="0">
              <a:solidFill>
                <a:srgbClr val="FF0000"/>
              </a:solidFill>
              <a:latin typeface="游ゴシック" panose="020B0400000000000000" pitchFamily="50" charset="-128"/>
              <a:ea typeface="游ゴシック" panose="020B0400000000000000" pitchFamily="50" charset="-128"/>
            </a:rPr>
            <a:t>受入日数</a:t>
          </a:r>
          <a:r>
            <a:rPr lang="ja-JP" altLang="en-US" sz="1000" b="0" i="0" u="none" strike="noStrike" baseline="0">
              <a:solidFill>
                <a:srgbClr val="000000"/>
              </a:solidFill>
              <a:latin typeface="游ゴシック" panose="020B0400000000000000" pitchFamily="50" charset="-128"/>
              <a:ea typeface="游ゴシック" panose="020B0400000000000000" pitchFamily="50" charset="-128"/>
            </a:rPr>
            <a:t>を入力してください。</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6</xdr:col>
      <xdr:colOff>195954</xdr:colOff>
      <xdr:row>1</xdr:row>
      <xdr:rowOff>89646</xdr:rowOff>
    </xdr:from>
    <xdr:to>
      <xdr:col>8</xdr:col>
      <xdr:colOff>906697</xdr:colOff>
      <xdr:row>2</xdr:row>
      <xdr:rowOff>242046</xdr:rowOff>
    </xdr:to>
    <xdr:sp macro="" textlink="">
      <xdr:nvSpPr>
        <xdr:cNvPr id="3" name="正方形/長方形 2">
          <a:extLst>
            <a:ext uri="{FF2B5EF4-FFF2-40B4-BE49-F238E27FC236}">
              <a16:creationId xmlns:a16="http://schemas.microsoft.com/office/drawing/2014/main" id="{797BEBD4-3F31-4669-9C29-E7951F65F71A}"/>
            </a:ext>
          </a:extLst>
        </xdr:cNvPr>
        <xdr:cNvSpPr/>
      </xdr:nvSpPr>
      <xdr:spPr>
        <a:xfrm>
          <a:off x="6257365" y="259975"/>
          <a:ext cx="3008245" cy="537883"/>
        </a:xfrm>
        <a:prstGeom prst="rect">
          <a:avLst/>
        </a:prstGeom>
        <a:solidFill>
          <a:schemeClr val="bg1">
            <a:lumMod val="85000"/>
          </a:schemeClr>
        </a:solid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1600" b="1">
              <a:solidFill>
                <a:sysClr val="windowText" lastClr="000000"/>
              </a:solidFill>
            </a:rPr>
            <a:t>令和５年度（実績報告時提出）</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2</xdr:col>
      <xdr:colOff>38100</xdr:colOff>
      <xdr:row>11</xdr:row>
      <xdr:rowOff>190500</xdr:rowOff>
    </xdr:from>
    <xdr:to>
      <xdr:col>28</xdr:col>
      <xdr:colOff>99060</xdr:colOff>
      <xdr:row>13</xdr:row>
      <xdr:rowOff>142875</xdr:rowOff>
    </xdr:to>
    <xdr:sp macro="" textlink="">
      <xdr:nvSpPr>
        <xdr:cNvPr id="2" name="角丸四角形 1"/>
        <xdr:cNvSpPr/>
      </xdr:nvSpPr>
      <xdr:spPr>
        <a:xfrm>
          <a:off x="373380" y="2095500"/>
          <a:ext cx="4419600" cy="1202055"/>
        </a:xfrm>
        <a:prstGeom prst="roundRect">
          <a:avLst/>
        </a:prstGeom>
        <a:solidFill>
          <a:schemeClr val="bg1"/>
        </a:solid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1" forceAA="0" compatLnSpc="1">
          <a:prstTxWarp prst="textNoShape">
            <a:avLst/>
          </a:prstTxWarp>
          <a:noAutofit/>
        </a:bodyPr>
        <a:lstStyle/>
        <a:p>
          <a:pPr algn="l"/>
          <a:r>
            <a:rPr kumimoji="1" lang="ja-JP" altLang="en-US" sz="1400">
              <a:solidFill>
                <a:schemeClr val="tx1"/>
              </a:solidFill>
              <a:latin typeface="游ゴシック" panose="020B0400000000000000" pitchFamily="50" charset="-128"/>
              <a:ea typeface="游ゴシック" panose="020B0400000000000000" pitchFamily="50" charset="-128"/>
            </a:rPr>
            <a:t>自動入力のため、記入不要</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60960</xdr:colOff>
      <xdr:row>42</xdr:row>
      <xdr:rowOff>83820</xdr:rowOff>
    </xdr:from>
    <xdr:to>
      <xdr:col>25</xdr:col>
      <xdr:colOff>205740</xdr:colOff>
      <xdr:row>59</xdr:row>
      <xdr:rowOff>129540</xdr:rowOff>
    </xdr:to>
    <xdr:sp macro="" textlink="">
      <xdr:nvSpPr>
        <xdr:cNvPr id="2" name="AutoShape 103"/>
        <xdr:cNvSpPr>
          <a:spLocks noChangeArrowheads="1"/>
        </xdr:cNvSpPr>
      </xdr:nvSpPr>
      <xdr:spPr bwMode="auto">
        <a:xfrm>
          <a:off x="480060" y="3314700"/>
          <a:ext cx="6210300" cy="2895600"/>
        </a:xfrm>
        <a:prstGeom prst="wedgeRoundRectCallout">
          <a:avLst>
            <a:gd name="adj1" fmla="val -2518"/>
            <a:gd name="adj2" fmla="val -61820"/>
            <a:gd name="adj3" fmla="val 16667"/>
          </a:avLst>
        </a:prstGeom>
        <a:solidFill>
          <a:srgbClr val="FFFFFF"/>
        </a:solidFill>
        <a:ln w="25400">
          <a:solidFill>
            <a:srgbClr val="000000"/>
          </a:solidFill>
          <a:miter lim="800000"/>
          <a:headEnd/>
          <a:tailEnd/>
        </a:ln>
      </xdr:spPr>
      <xdr:txBody>
        <a:bodyPr vertOverflow="clip" wrap="square" lIns="74295" tIns="8890" rIns="74295" bIns="8890" anchor="t" upright="1"/>
        <a:lstStyle/>
        <a:p>
          <a:pPr algn="l" rtl="0">
            <a:lnSpc>
              <a:spcPts val="1200"/>
            </a:lnSpc>
            <a:defRPr sz="1000"/>
          </a:pPr>
          <a:r>
            <a:rPr lang="ja-JP" altLang="en-US" sz="1050" b="0" i="0" u="none" strike="noStrike" baseline="0">
              <a:solidFill>
                <a:srgbClr val="FF0000"/>
              </a:solidFill>
              <a:latin typeface="HGP創英角ﾎﾟｯﾌﾟ体"/>
              <a:ea typeface="HGP創英角ﾎﾟｯﾌﾟ体"/>
            </a:rPr>
            <a:t>     </a:t>
          </a:r>
          <a:r>
            <a:rPr lang="ja-JP" altLang="en-US" sz="1050" b="0" i="0" u="sng" strike="noStrike" baseline="0">
              <a:solidFill>
                <a:srgbClr val="FF0000"/>
              </a:solidFill>
              <a:latin typeface="HGP創英角ﾎﾟｯﾌﾟ体"/>
              <a:ea typeface="HGP創英角ﾎﾟｯﾌﾟ体"/>
            </a:rPr>
            <a:t>施設所在地及び定員を入力すること</a:t>
          </a:r>
          <a:r>
            <a:rPr lang="ja-JP" altLang="en-US" sz="1050" b="0" i="0" u="none" strike="noStrike" baseline="0">
              <a:solidFill>
                <a:srgbClr val="000000"/>
              </a:solidFill>
              <a:latin typeface="HGP創英角ﾎﾟｯﾌﾟ体"/>
              <a:ea typeface="HGP創英角ﾎﾟｯﾌﾟ体"/>
            </a:rPr>
            <a:t>で、「評価加算様式２」に「施設区分」が自動的に計算されます。</a:t>
          </a:r>
          <a:endParaRPr lang="en-US" altLang="ja-JP" sz="1050" b="0" i="0" u="none" strike="noStrike" baseline="0">
            <a:solidFill>
              <a:srgbClr val="000000"/>
            </a:solidFill>
            <a:latin typeface="HGP創英角ﾎﾟｯﾌﾟ体"/>
            <a:ea typeface="HGP創英角ﾎﾟｯﾌﾟ体"/>
          </a:endParaRPr>
        </a:p>
        <a:p>
          <a:pPr algn="l" rtl="0">
            <a:lnSpc>
              <a:spcPts val="1200"/>
            </a:lnSpc>
            <a:defRPr sz="1000"/>
          </a:pPr>
          <a:r>
            <a:rPr lang="ja-JP" altLang="en-US" sz="1050" b="0" i="0" u="none" strike="noStrike" baseline="0">
              <a:solidFill>
                <a:srgbClr val="000000"/>
              </a:solidFill>
              <a:latin typeface="HGP創英角ﾎﾟｯﾌﾟ体"/>
              <a:ea typeface="HGP創英角ﾎﾟｯﾌﾟ体"/>
            </a:rPr>
            <a:t>     なお、施設区分の詳細は、下記のとおり。</a:t>
          </a:r>
        </a:p>
      </xdr:txBody>
    </xdr:sp>
    <xdr:clientData/>
  </xdr:twoCellAnchor>
  <xdr:twoCellAnchor>
    <xdr:from>
      <xdr:col>4</xdr:col>
      <xdr:colOff>99060</xdr:colOff>
      <xdr:row>45</xdr:row>
      <xdr:rowOff>30480</xdr:rowOff>
    </xdr:from>
    <xdr:to>
      <xdr:col>23</xdr:col>
      <xdr:colOff>111869</xdr:colOff>
      <xdr:row>58</xdr:row>
      <xdr:rowOff>92022</xdr:rowOff>
    </xdr:to>
    <xdr:pic>
      <xdr:nvPicPr>
        <xdr:cNvPr id="3" name="図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3440" y="3764280"/>
          <a:ext cx="5407769" cy="224086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0.xml><?xml version="1.0" encoding="utf-8"?>
<xdr:wsDr xmlns:xdr="http://schemas.openxmlformats.org/drawingml/2006/spreadsheetDrawing" xmlns:a="http://schemas.openxmlformats.org/drawingml/2006/main">
  <xdr:twoCellAnchor>
    <xdr:from>
      <xdr:col>2</xdr:col>
      <xdr:colOff>1981476</xdr:colOff>
      <xdr:row>0</xdr:row>
      <xdr:rowOff>79513</xdr:rowOff>
    </xdr:from>
    <xdr:to>
      <xdr:col>3</xdr:col>
      <xdr:colOff>2323033</xdr:colOff>
      <xdr:row>1</xdr:row>
      <xdr:rowOff>195724</xdr:rowOff>
    </xdr:to>
    <xdr:sp macro="" textlink="">
      <xdr:nvSpPr>
        <xdr:cNvPr id="3" name="正方形/長方形 2">
          <a:extLst>
            <a:ext uri="{FF2B5EF4-FFF2-40B4-BE49-F238E27FC236}">
              <a16:creationId xmlns:a16="http://schemas.microsoft.com/office/drawing/2014/main" id="{9FF68A2D-8C93-47FA-B0BF-DC772C278715}"/>
            </a:ext>
          </a:extLst>
        </xdr:cNvPr>
        <xdr:cNvSpPr/>
      </xdr:nvSpPr>
      <xdr:spPr>
        <a:xfrm>
          <a:off x="3511826" y="79513"/>
          <a:ext cx="2515186" cy="328246"/>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ja-JP" sz="1400" b="1">
              <a:solidFill>
                <a:schemeClr val="lt1"/>
              </a:solidFill>
              <a:effectLst/>
              <a:latin typeface="+mn-lt"/>
              <a:ea typeface="+mn-ea"/>
              <a:cs typeface="+mn-cs"/>
            </a:rPr>
            <a:t>令和</a:t>
          </a:r>
          <a:r>
            <a:rPr kumimoji="1" lang="ja-JP" altLang="en-US" sz="1400" b="1">
              <a:solidFill>
                <a:schemeClr val="lt1"/>
              </a:solidFill>
              <a:effectLst/>
              <a:latin typeface="+mn-lt"/>
              <a:ea typeface="+mn-ea"/>
              <a:cs typeface="+mn-cs"/>
            </a:rPr>
            <a:t>６</a:t>
          </a:r>
          <a:r>
            <a:rPr kumimoji="1" lang="ja-JP" altLang="ja-JP" sz="1400" b="1">
              <a:solidFill>
                <a:schemeClr val="lt1"/>
              </a:solidFill>
              <a:effectLst/>
              <a:latin typeface="+mn-lt"/>
              <a:ea typeface="+mn-ea"/>
              <a:cs typeface="+mn-cs"/>
            </a:rPr>
            <a:t>年度評価加算協議時</a:t>
          </a:r>
          <a:endParaRPr lang="ja-JP" altLang="ja-JP" sz="1400">
            <a:effectLst/>
          </a:endParaRPr>
        </a:p>
      </xdr:txBody>
    </xdr:sp>
    <xdr:clientData/>
  </xdr:twoCellAnchor>
  <xdr:twoCellAnchor>
    <xdr:from>
      <xdr:col>3</xdr:col>
      <xdr:colOff>2113721</xdr:colOff>
      <xdr:row>1</xdr:row>
      <xdr:rowOff>46383</xdr:rowOff>
    </xdr:from>
    <xdr:to>
      <xdr:col>7</xdr:col>
      <xdr:colOff>41910</xdr:colOff>
      <xdr:row>3</xdr:row>
      <xdr:rowOff>195102</xdr:rowOff>
    </xdr:to>
    <xdr:sp macro="" textlink="">
      <xdr:nvSpPr>
        <xdr:cNvPr id="4" name="AutoShape 103"/>
        <xdr:cNvSpPr>
          <a:spLocks noChangeArrowheads="1"/>
        </xdr:cNvSpPr>
      </xdr:nvSpPr>
      <xdr:spPr bwMode="auto">
        <a:xfrm>
          <a:off x="5811078" y="258418"/>
          <a:ext cx="2175510" cy="460145"/>
        </a:xfrm>
        <a:prstGeom prst="wedgeRoundRectCallout">
          <a:avLst>
            <a:gd name="adj1" fmla="val -39957"/>
            <a:gd name="adj2" fmla="val 138691"/>
            <a:gd name="adj3" fmla="val 16667"/>
          </a:avLst>
        </a:prstGeom>
        <a:solidFill>
          <a:srgbClr val="FFFFFF"/>
        </a:solidFill>
        <a:ln w="25400">
          <a:solidFill>
            <a:srgbClr val="000000"/>
          </a:solidFill>
          <a:miter lim="800000"/>
          <a:headEnd/>
          <a:tailEnd/>
        </a:ln>
      </xdr:spPr>
      <xdr:txBody>
        <a:bodyPr vertOverflow="clip" wrap="square" lIns="74295" tIns="8890" rIns="74295" bIns="8890" anchor="ctr" upright="1"/>
        <a:lstStyle/>
        <a:p>
          <a:pPr algn="l" rtl="0">
            <a:defRPr sz="1000"/>
          </a:pPr>
          <a:r>
            <a:rPr lang="ja-JP" altLang="en-US" sz="1200" b="0" i="0" u="none" strike="noStrike" baseline="0">
              <a:solidFill>
                <a:srgbClr val="FF0000"/>
              </a:solidFill>
              <a:latin typeface="游ゴシック" panose="020B0400000000000000" pitchFamily="50" charset="-128"/>
              <a:ea typeface="游ゴシック" panose="020B0400000000000000" pitchFamily="50" charset="-128"/>
            </a:rPr>
            <a:t>プルダウンメニュー</a:t>
          </a:r>
          <a:r>
            <a:rPr lang="ja-JP" altLang="en-US" sz="1200" b="0" i="0" u="none" strike="noStrike" baseline="0">
              <a:solidFill>
                <a:srgbClr val="000000"/>
              </a:solidFill>
              <a:latin typeface="游ゴシック" panose="020B0400000000000000" pitchFamily="50" charset="-128"/>
              <a:ea typeface="游ゴシック" panose="020B0400000000000000" pitchFamily="50" charset="-128"/>
            </a:rPr>
            <a:t>から選択</a:t>
          </a:r>
          <a:endParaRPr lang="ja-JP" altLang="en-US" sz="1200" b="0" i="0" u="none" strike="noStrike" baseline="0">
            <a:solidFill>
              <a:srgbClr val="FF0000"/>
            </a:solidFill>
            <a:latin typeface="游ゴシック" panose="020B0400000000000000" pitchFamily="50" charset="-128"/>
            <a:ea typeface="游ゴシック" panose="020B0400000000000000" pitchFamily="50" charset="-128"/>
          </a:endParaRP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5</xdr:col>
      <xdr:colOff>496957</xdr:colOff>
      <xdr:row>0</xdr:row>
      <xdr:rowOff>85146</xdr:rowOff>
    </xdr:from>
    <xdr:to>
      <xdr:col>8</xdr:col>
      <xdr:colOff>554936</xdr:colOff>
      <xdr:row>1</xdr:row>
      <xdr:rowOff>231985</xdr:rowOff>
    </xdr:to>
    <xdr:sp macro="" textlink="">
      <xdr:nvSpPr>
        <xdr:cNvPr id="3" name="正方形/長方形 2">
          <a:extLst>
            <a:ext uri="{FF2B5EF4-FFF2-40B4-BE49-F238E27FC236}">
              <a16:creationId xmlns:a16="http://schemas.microsoft.com/office/drawing/2014/main" id="{15896EC7-204D-449E-9623-DD0CCAF46C95}"/>
            </a:ext>
          </a:extLst>
        </xdr:cNvPr>
        <xdr:cNvSpPr/>
      </xdr:nvSpPr>
      <xdr:spPr>
        <a:xfrm>
          <a:off x="3776870" y="85146"/>
          <a:ext cx="2517914" cy="436730"/>
        </a:xfrm>
        <a:prstGeom prst="rect">
          <a:avLst/>
        </a:prstGeom>
        <a:solidFill>
          <a:schemeClr val="bg1">
            <a:lumMod val="85000"/>
          </a:schemeClr>
        </a:solid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1200" b="1">
              <a:solidFill>
                <a:sysClr val="windowText" lastClr="000000"/>
              </a:solidFill>
            </a:rPr>
            <a:t>令和５年度（実績報告時提出）</a:t>
          </a: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5</xdr:col>
      <xdr:colOff>521805</xdr:colOff>
      <xdr:row>0</xdr:row>
      <xdr:rowOff>86139</xdr:rowOff>
    </xdr:from>
    <xdr:to>
      <xdr:col>8</xdr:col>
      <xdr:colOff>530088</xdr:colOff>
      <xdr:row>1</xdr:row>
      <xdr:rowOff>225287</xdr:rowOff>
    </xdr:to>
    <xdr:sp macro="" textlink="">
      <xdr:nvSpPr>
        <xdr:cNvPr id="2" name="正方形/長方形 1">
          <a:extLst>
            <a:ext uri="{FF2B5EF4-FFF2-40B4-BE49-F238E27FC236}">
              <a16:creationId xmlns:a16="http://schemas.microsoft.com/office/drawing/2014/main" id="{8345632C-A2EC-40B6-8AA3-1A99A9860F38}"/>
            </a:ext>
          </a:extLst>
        </xdr:cNvPr>
        <xdr:cNvSpPr/>
      </xdr:nvSpPr>
      <xdr:spPr>
        <a:xfrm>
          <a:off x="3801718" y="86139"/>
          <a:ext cx="2468218" cy="429039"/>
        </a:xfrm>
        <a:prstGeom prst="rect">
          <a:avLst/>
        </a:prstGeom>
        <a:solidFill>
          <a:schemeClr val="bg1">
            <a:lumMod val="85000"/>
          </a:schemeClr>
        </a:solid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1200" b="1">
              <a:solidFill>
                <a:sysClr val="windowText" lastClr="000000"/>
              </a:solidFill>
            </a:rPr>
            <a:t>令和５年度（実績報告時提出）</a:t>
          </a: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4</xdr:col>
      <xdr:colOff>7620</xdr:colOff>
      <xdr:row>10</xdr:row>
      <xdr:rowOff>220980</xdr:rowOff>
    </xdr:from>
    <xdr:to>
      <xdr:col>31</xdr:col>
      <xdr:colOff>76200</xdr:colOff>
      <xdr:row>11</xdr:row>
      <xdr:rowOff>537210</xdr:rowOff>
    </xdr:to>
    <xdr:sp macro="" textlink="">
      <xdr:nvSpPr>
        <xdr:cNvPr id="2" name="角丸四角形 1"/>
        <xdr:cNvSpPr/>
      </xdr:nvSpPr>
      <xdr:spPr>
        <a:xfrm>
          <a:off x="678180" y="2362200"/>
          <a:ext cx="4594860" cy="887730"/>
        </a:xfrm>
        <a:prstGeom prst="roundRect">
          <a:avLst/>
        </a:prstGeom>
        <a:solidFill>
          <a:schemeClr val="bg1"/>
        </a:solid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1" forceAA="0" compatLnSpc="1">
          <a:prstTxWarp prst="textNoShape">
            <a:avLst/>
          </a:prstTxWarp>
          <a:noAutofit/>
        </a:bodyPr>
        <a:lstStyle/>
        <a:p>
          <a:pPr algn="l"/>
          <a:r>
            <a:rPr kumimoji="1" lang="ja-JP" altLang="en-US" sz="1400">
              <a:solidFill>
                <a:schemeClr val="tx1"/>
              </a:solidFill>
              <a:latin typeface="游ゴシック" panose="020B0400000000000000" pitchFamily="50" charset="-128"/>
              <a:ea typeface="游ゴシック" panose="020B0400000000000000" pitchFamily="50" charset="-128"/>
            </a:rPr>
            <a:t>自動入力のため、記入不要</a:t>
          </a:r>
        </a:p>
      </xdr:txBody>
    </xdr:sp>
    <xdr:clientData/>
  </xdr:twoCellAnchor>
  <xdr:twoCellAnchor>
    <xdr:from>
      <xdr:col>29</xdr:col>
      <xdr:colOff>106680</xdr:colOff>
      <xdr:row>5</xdr:row>
      <xdr:rowOff>45720</xdr:rowOff>
    </xdr:from>
    <xdr:to>
      <xdr:col>34</xdr:col>
      <xdr:colOff>483870</xdr:colOff>
      <xdr:row>8</xdr:row>
      <xdr:rowOff>135255</xdr:rowOff>
    </xdr:to>
    <xdr:sp macro="" textlink="">
      <xdr:nvSpPr>
        <xdr:cNvPr id="3" name="AutoShape 103"/>
        <xdr:cNvSpPr>
          <a:spLocks noChangeArrowheads="1"/>
        </xdr:cNvSpPr>
      </xdr:nvSpPr>
      <xdr:spPr bwMode="auto">
        <a:xfrm>
          <a:off x="4968240" y="937260"/>
          <a:ext cx="1215390" cy="592455"/>
        </a:xfrm>
        <a:prstGeom prst="wedgeRoundRectCallout">
          <a:avLst>
            <a:gd name="adj1" fmla="val -46305"/>
            <a:gd name="adj2" fmla="val 91549"/>
            <a:gd name="adj3" fmla="val 16667"/>
          </a:avLst>
        </a:prstGeom>
        <a:solidFill>
          <a:srgbClr val="FFFFFF"/>
        </a:solidFill>
        <a:ln w="25400">
          <a:solidFill>
            <a:srgbClr val="000000"/>
          </a:solidFill>
          <a:miter lim="800000"/>
          <a:headEnd/>
          <a:tailEnd/>
        </a:ln>
      </xdr:spPr>
      <xdr:txBody>
        <a:bodyPr vertOverflow="clip" wrap="square" lIns="74295" tIns="8890" rIns="74295" bIns="8890" anchor="ctr" upright="1"/>
        <a:lstStyle/>
        <a:p>
          <a:pPr algn="l" rtl="0">
            <a:lnSpc>
              <a:spcPts val="1200"/>
            </a:lnSpc>
            <a:defRPr sz="1000"/>
          </a:pPr>
          <a:r>
            <a:rPr lang="ja-JP" altLang="en-US" sz="1000" b="0" i="0" u="none" strike="noStrike" baseline="0">
              <a:solidFill>
                <a:srgbClr val="FF0000"/>
              </a:solidFill>
              <a:latin typeface="游ゴシック" panose="020B0400000000000000" pitchFamily="50" charset="-128"/>
              <a:ea typeface="游ゴシック" panose="020B0400000000000000" pitchFamily="50" charset="-128"/>
            </a:rPr>
            <a:t>数字</a:t>
          </a:r>
          <a:r>
            <a:rPr lang="ja-JP" altLang="en-US" sz="1000" b="0" i="0" u="none" strike="noStrike" baseline="0">
              <a:solidFill>
                <a:srgbClr val="000000"/>
              </a:solidFill>
              <a:latin typeface="游ゴシック" panose="020B0400000000000000" pitchFamily="50" charset="-128"/>
              <a:ea typeface="游ゴシック" panose="020B0400000000000000" pitchFamily="50" charset="-128"/>
            </a:rPr>
            <a:t>を入力してください。</a:t>
          </a: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31</xdr:col>
      <xdr:colOff>114300</xdr:colOff>
      <xdr:row>5</xdr:row>
      <xdr:rowOff>45720</xdr:rowOff>
    </xdr:from>
    <xdr:to>
      <xdr:col>38</xdr:col>
      <xdr:colOff>499110</xdr:colOff>
      <xdr:row>7</xdr:row>
      <xdr:rowOff>170585</xdr:rowOff>
    </xdr:to>
    <xdr:sp macro="" textlink="">
      <xdr:nvSpPr>
        <xdr:cNvPr id="2" name="AutoShape 103"/>
        <xdr:cNvSpPr>
          <a:spLocks noChangeArrowheads="1"/>
        </xdr:cNvSpPr>
      </xdr:nvSpPr>
      <xdr:spPr bwMode="auto">
        <a:xfrm>
          <a:off x="5547360" y="982980"/>
          <a:ext cx="2175510" cy="460145"/>
        </a:xfrm>
        <a:prstGeom prst="wedgeRoundRectCallout">
          <a:avLst>
            <a:gd name="adj1" fmla="val -39957"/>
            <a:gd name="adj2" fmla="val 138691"/>
            <a:gd name="adj3" fmla="val 16667"/>
          </a:avLst>
        </a:prstGeom>
        <a:solidFill>
          <a:srgbClr val="FFFFFF"/>
        </a:solidFill>
        <a:ln w="25400">
          <a:solidFill>
            <a:srgbClr val="000000"/>
          </a:solidFill>
          <a:miter lim="800000"/>
          <a:headEnd/>
          <a:tailEnd/>
        </a:ln>
      </xdr:spPr>
      <xdr:txBody>
        <a:bodyPr vertOverflow="clip" wrap="square" lIns="74295" tIns="8890" rIns="74295" bIns="8890" anchor="ctr" upright="1"/>
        <a:lstStyle/>
        <a:p>
          <a:pPr algn="l" rtl="0">
            <a:defRPr sz="1000"/>
          </a:pPr>
          <a:r>
            <a:rPr lang="ja-JP" altLang="en-US" sz="1200" b="0" i="0" u="none" strike="noStrike" baseline="0">
              <a:solidFill>
                <a:srgbClr val="FF0000"/>
              </a:solidFill>
              <a:latin typeface="游ゴシック" panose="020B0400000000000000" pitchFamily="50" charset="-128"/>
              <a:ea typeface="游ゴシック" panose="020B0400000000000000" pitchFamily="50" charset="-128"/>
            </a:rPr>
            <a:t>プルダウンメニュー</a:t>
          </a:r>
          <a:r>
            <a:rPr lang="ja-JP" altLang="en-US" sz="1200" b="0" i="0" u="none" strike="noStrike" baseline="0">
              <a:solidFill>
                <a:srgbClr val="000000"/>
              </a:solidFill>
              <a:latin typeface="游ゴシック" panose="020B0400000000000000" pitchFamily="50" charset="-128"/>
              <a:ea typeface="游ゴシック" panose="020B0400000000000000" pitchFamily="50" charset="-128"/>
            </a:rPr>
            <a:t>から選択</a:t>
          </a:r>
          <a:endParaRPr lang="ja-JP" altLang="en-US" sz="1200" b="0" i="0" u="none" strike="noStrike" baseline="0">
            <a:solidFill>
              <a:srgbClr val="FF0000"/>
            </a:solidFill>
            <a:latin typeface="游ゴシック" panose="020B0400000000000000" pitchFamily="50" charset="-128"/>
            <a:ea typeface="游ゴシック" panose="020B0400000000000000" pitchFamily="50" charset="-128"/>
          </a:endParaRPr>
        </a:p>
      </xdr:txBody>
    </xdr:sp>
    <xdr:clientData/>
  </xdr:twoCellAnchor>
  <xdr:twoCellAnchor>
    <xdr:from>
      <xdr:col>32</xdr:col>
      <xdr:colOff>60960</xdr:colOff>
      <xdr:row>9</xdr:row>
      <xdr:rowOff>670560</xdr:rowOff>
    </xdr:from>
    <xdr:to>
      <xdr:col>39</xdr:col>
      <xdr:colOff>19050</xdr:colOff>
      <xdr:row>10</xdr:row>
      <xdr:rowOff>102005</xdr:rowOff>
    </xdr:to>
    <xdr:sp macro="" textlink="">
      <xdr:nvSpPr>
        <xdr:cNvPr id="3" name="AutoShape 103"/>
        <xdr:cNvSpPr>
          <a:spLocks noChangeArrowheads="1"/>
        </xdr:cNvSpPr>
      </xdr:nvSpPr>
      <xdr:spPr bwMode="auto">
        <a:xfrm>
          <a:off x="5684520" y="2324100"/>
          <a:ext cx="2175510" cy="460145"/>
        </a:xfrm>
        <a:prstGeom prst="wedgeRoundRectCallout">
          <a:avLst>
            <a:gd name="adj1" fmla="val -39957"/>
            <a:gd name="adj2" fmla="val 138691"/>
            <a:gd name="adj3" fmla="val 16667"/>
          </a:avLst>
        </a:prstGeom>
        <a:solidFill>
          <a:srgbClr val="FFFFFF"/>
        </a:solidFill>
        <a:ln w="25400">
          <a:solidFill>
            <a:srgbClr val="000000"/>
          </a:solidFill>
          <a:miter lim="800000"/>
          <a:headEnd/>
          <a:tailEnd/>
        </a:ln>
      </xdr:spPr>
      <xdr:txBody>
        <a:bodyPr vertOverflow="clip" wrap="square" lIns="74295" tIns="8890" rIns="74295" bIns="8890" anchor="ctr" upright="1"/>
        <a:lstStyle/>
        <a:p>
          <a:pPr algn="l" rtl="0">
            <a:defRPr sz="1000"/>
          </a:pPr>
          <a:r>
            <a:rPr lang="ja-JP" altLang="en-US" sz="1200" b="0" i="0" u="none" strike="noStrike" baseline="0">
              <a:solidFill>
                <a:srgbClr val="FF0000"/>
              </a:solidFill>
              <a:latin typeface="游ゴシック" panose="020B0400000000000000" pitchFamily="50" charset="-128"/>
              <a:ea typeface="游ゴシック" panose="020B0400000000000000" pitchFamily="50" charset="-128"/>
            </a:rPr>
            <a:t>プルダウンメニュー</a:t>
          </a:r>
          <a:r>
            <a:rPr lang="ja-JP" altLang="en-US" sz="1200" b="0" i="0" u="none" strike="noStrike" baseline="0">
              <a:solidFill>
                <a:srgbClr val="000000"/>
              </a:solidFill>
              <a:latin typeface="游ゴシック" panose="020B0400000000000000" pitchFamily="50" charset="-128"/>
              <a:ea typeface="游ゴシック" panose="020B0400000000000000" pitchFamily="50" charset="-128"/>
            </a:rPr>
            <a:t>から選択</a:t>
          </a:r>
          <a:endParaRPr lang="ja-JP" altLang="en-US" sz="1200" b="0" i="0" u="none" strike="noStrike" baseline="0">
            <a:solidFill>
              <a:srgbClr val="FF0000"/>
            </a:solidFill>
            <a:latin typeface="游ゴシック" panose="020B0400000000000000" pitchFamily="50" charset="-128"/>
            <a:ea typeface="游ゴシック" panose="020B0400000000000000" pitchFamily="50" charset="-128"/>
          </a:endParaRPr>
        </a:p>
      </xdr:txBody>
    </xdr:sp>
    <xdr:clientData/>
  </xdr:twoCellAnchor>
  <xdr:twoCellAnchor>
    <xdr:from>
      <xdr:col>3</xdr:col>
      <xdr:colOff>144780</xdr:colOff>
      <xdr:row>11</xdr:row>
      <xdr:rowOff>190500</xdr:rowOff>
    </xdr:from>
    <xdr:to>
      <xdr:col>32</xdr:col>
      <xdr:colOff>148590</xdr:colOff>
      <xdr:row>12</xdr:row>
      <xdr:rowOff>228600</xdr:rowOff>
    </xdr:to>
    <xdr:sp macro="" textlink="">
      <xdr:nvSpPr>
        <xdr:cNvPr id="4" name="角丸四角形 3"/>
        <xdr:cNvSpPr/>
      </xdr:nvSpPr>
      <xdr:spPr>
        <a:xfrm>
          <a:off x="647700" y="4076700"/>
          <a:ext cx="5124450" cy="548640"/>
        </a:xfrm>
        <a:prstGeom prst="roundRect">
          <a:avLst/>
        </a:prstGeom>
        <a:solidFill>
          <a:schemeClr val="bg1"/>
        </a:solid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1" forceAA="0" compatLnSpc="1">
          <a:prstTxWarp prst="textNoShape">
            <a:avLst/>
          </a:prstTxWarp>
          <a:noAutofit/>
        </a:bodyPr>
        <a:lstStyle/>
        <a:p>
          <a:pPr algn="l"/>
          <a:r>
            <a:rPr kumimoji="1" lang="ja-JP" altLang="en-US" sz="1400">
              <a:solidFill>
                <a:schemeClr val="tx1"/>
              </a:solidFill>
              <a:latin typeface="游ゴシック" panose="020B0400000000000000" pitchFamily="50" charset="-128"/>
              <a:ea typeface="游ゴシック" panose="020B0400000000000000" pitchFamily="50" charset="-128"/>
            </a:rPr>
            <a:t>自動入力のため、記入不要</a:t>
          </a: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5</xdr:col>
      <xdr:colOff>296905</xdr:colOff>
      <xdr:row>0</xdr:row>
      <xdr:rowOff>79513</xdr:rowOff>
    </xdr:from>
    <xdr:to>
      <xdr:col>8</xdr:col>
      <xdr:colOff>430696</xdr:colOff>
      <xdr:row>1</xdr:row>
      <xdr:rowOff>210970</xdr:rowOff>
    </xdr:to>
    <xdr:sp macro="" textlink="">
      <xdr:nvSpPr>
        <xdr:cNvPr id="2" name="正方形/長方形 1">
          <a:extLst>
            <a:ext uri="{FF2B5EF4-FFF2-40B4-BE49-F238E27FC236}">
              <a16:creationId xmlns:a16="http://schemas.microsoft.com/office/drawing/2014/main" id="{F0B6802E-A288-419B-A127-8E102B80869A}"/>
            </a:ext>
          </a:extLst>
        </xdr:cNvPr>
        <xdr:cNvSpPr/>
      </xdr:nvSpPr>
      <xdr:spPr>
        <a:xfrm>
          <a:off x="3576818" y="79513"/>
          <a:ext cx="2593726" cy="421348"/>
        </a:xfrm>
        <a:prstGeom prst="rect">
          <a:avLst/>
        </a:prstGeom>
        <a:solidFill>
          <a:schemeClr val="bg1">
            <a:lumMod val="85000"/>
          </a:schemeClr>
        </a:solid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1200" b="1">
              <a:solidFill>
                <a:sysClr val="windowText" lastClr="000000"/>
              </a:solidFill>
            </a:rPr>
            <a:t>令和５年度（実績報告時提出）</a:t>
          </a:r>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29</xdr:col>
      <xdr:colOff>38100</xdr:colOff>
      <xdr:row>7</xdr:row>
      <xdr:rowOff>137160</xdr:rowOff>
    </xdr:from>
    <xdr:to>
      <xdr:col>34</xdr:col>
      <xdr:colOff>302895</xdr:colOff>
      <xdr:row>10</xdr:row>
      <xdr:rowOff>13335</xdr:rowOff>
    </xdr:to>
    <xdr:sp macro="" textlink="">
      <xdr:nvSpPr>
        <xdr:cNvPr id="2" name="AutoShape 103"/>
        <xdr:cNvSpPr>
          <a:spLocks noChangeArrowheads="1"/>
        </xdr:cNvSpPr>
      </xdr:nvSpPr>
      <xdr:spPr bwMode="auto">
        <a:xfrm>
          <a:off x="5074920" y="1196340"/>
          <a:ext cx="1263015" cy="379095"/>
        </a:xfrm>
        <a:prstGeom prst="wedgeRoundRectCallout">
          <a:avLst>
            <a:gd name="adj1" fmla="val -40038"/>
            <a:gd name="adj2" fmla="val 160943"/>
            <a:gd name="adj3" fmla="val 16667"/>
          </a:avLst>
        </a:prstGeom>
        <a:solidFill>
          <a:srgbClr val="FFFFFF"/>
        </a:solidFill>
        <a:ln w="25400">
          <a:solidFill>
            <a:srgbClr val="000000"/>
          </a:solidFill>
          <a:miter lim="800000"/>
          <a:headEnd/>
          <a:tailEnd/>
        </a:ln>
      </xdr:spPr>
      <xdr:txBody>
        <a:bodyPr vertOverflow="clip" wrap="square" lIns="74295" tIns="8890" rIns="74295" bIns="8890" anchor="ctr" upright="1"/>
        <a:lstStyle/>
        <a:p>
          <a:pPr algn="ctr" rtl="0">
            <a:lnSpc>
              <a:spcPts val="1300"/>
            </a:lnSpc>
            <a:defRPr sz="1000"/>
          </a:pPr>
          <a:r>
            <a:rPr lang="ja-JP" altLang="en-US" sz="900" b="0" i="0" u="none" strike="noStrike" baseline="0">
              <a:solidFill>
                <a:srgbClr val="FF0000"/>
              </a:solidFill>
              <a:latin typeface="游ゴシック" panose="020B0400000000000000" pitchFamily="50" charset="-128"/>
              <a:ea typeface="游ゴシック" panose="020B0400000000000000" pitchFamily="50" charset="-128"/>
            </a:rPr>
            <a:t>プルダウンメニュー</a:t>
          </a:r>
          <a:r>
            <a:rPr lang="ja-JP" altLang="en-US" sz="900" b="0" i="0" u="none" strike="noStrike" baseline="0">
              <a:solidFill>
                <a:srgbClr val="000000"/>
              </a:solidFill>
              <a:latin typeface="游ゴシック" panose="020B0400000000000000" pitchFamily="50" charset="-128"/>
              <a:ea typeface="游ゴシック" panose="020B0400000000000000" pitchFamily="50" charset="-128"/>
            </a:rPr>
            <a:t>から選択してください。</a:t>
          </a:r>
        </a:p>
      </xdr:txBody>
    </xdr:sp>
    <xdr:clientData/>
  </xdr:twoCellAnchor>
  <xdr:twoCellAnchor>
    <xdr:from>
      <xdr:col>3</xdr:col>
      <xdr:colOff>99060</xdr:colOff>
      <xdr:row>12</xdr:row>
      <xdr:rowOff>175260</xdr:rowOff>
    </xdr:from>
    <xdr:to>
      <xdr:col>32</xdr:col>
      <xdr:colOff>129540</xdr:colOff>
      <xdr:row>13</xdr:row>
      <xdr:rowOff>308610</xdr:rowOff>
    </xdr:to>
    <xdr:sp macro="" textlink="">
      <xdr:nvSpPr>
        <xdr:cNvPr id="4" name="角丸四角形 3"/>
        <xdr:cNvSpPr/>
      </xdr:nvSpPr>
      <xdr:spPr>
        <a:xfrm>
          <a:off x="601980" y="3101340"/>
          <a:ext cx="5067300" cy="643890"/>
        </a:xfrm>
        <a:prstGeom prst="roundRect">
          <a:avLst/>
        </a:prstGeom>
        <a:solidFill>
          <a:schemeClr val="bg1"/>
        </a:solid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1" forceAA="0" compatLnSpc="1">
          <a:prstTxWarp prst="textNoShape">
            <a:avLst/>
          </a:prstTxWarp>
          <a:noAutofit/>
        </a:bodyPr>
        <a:lstStyle/>
        <a:p>
          <a:pPr algn="l"/>
          <a:r>
            <a:rPr kumimoji="1" lang="ja-JP" altLang="en-US" sz="1400">
              <a:solidFill>
                <a:schemeClr val="tx1"/>
              </a:solidFill>
              <a:latin typeface="游ゴシック" panose="020B0400000000000000" pitchFamily="50" charset="-128"/>
              <a:ea typeface="游ゴシック" panose="020B0400000000000000" pitchFamily="50" charset="-128"/>
            </a:rPr>
            <a:t>自動入力のため、記入不要</a:t>
          </a:r>
        </a:p>
      </xdr:txBody>
    </xdr:sp>
    <xdr:clientData/>
  </xdr:twoCellAnchor>
</xdr:wsDr>
</file>

<file path=xl/drawings/drawing27.xml><?xml version="1.0" encoding="utf-8"?>
<xdr:wsDr xmlns:xdr="http://schemas.openxmlformats.org/drawingml/2006/spreadsheetDrawing" xmlns:a="http://schemas.openxmlformats.org/drawingml/2006/main">
  <xdr:twoCellAnchor>
    <xdr:from>
      <xdr:col>4</xdr:col>
      <xdr:colOff>421417</xdr:colOff>
      <xdr:row>0</xdr:row>
      <xdr:rowOff>71717</xdr:rowOff>
    </xdr:from>
    <xdr:to>
      <xdr:col>5</xdr:col>
      <xdr:colOff>2454673</xdr:colOff>
      <xdr:row>2</xdr:row>
      <xdr:rowOff>233082</xdr:rowOff>
    </xdr:to>
    <xdr:sp macro="" textlink="">
      <xdr:nvSpPr>
        <xdr:cNvPr id="3" name="正方形/長方形 2">
          <a:extLst>
            <a:ext uri="{FF2B5EF4-FFF2-40B4-BE49-F238E27FC236}">
              <a16:creationId xmlns:a16="http://schemas.microsoft.com/office/drawing/2014/main" id="{747007F8-F1BF-43DC-90BA-64C42808EAE4}"/>
            </a:ext>
          </a:extLst>
        </xdr:cNvPr>
        <xdr:cNvSpPr/>
      </xdr:nvSpPr>
      <xdr:spPr>
        <a:xfrm>
          <a:off x="7055225" y="71717"/>
          <a:ext cx="3089822" cy="681318"/>
        </a:xfrm>
        <a:prstGeom prst="rect">
          <a:avLst/>
        </a:prstGeom>
        <a:solidFill>
          <a:schemeClr val="bg1">
            <a:lumMod val="85000"/>
          </a:schemeClr>
        </a:solid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1600" b="1">
              <a:solidFill>
                <a:sysClr val="windowText" lastClr="000000"/>
              </a:solidFill>
            </a:rPr>
            <a:t>令和５年度（実績報告時提出）</a:t>
          </a:r>
        </a:p>
      </xdr:txBody>
    </xdr:sp>
    <xdr:clientData/>
  </xdr:twoCellAnchor>
</xdr:wsDr>
</file>

<file path=xl/drawings/drawing28.xml><?xml version="1.0" encoding="utf-8"?>
<xdr:wsDr xmlns:xdr="http://schemas.openxmlformats.org/drawingml/2006/spreadsheetDrawing" xmlns:a="http://schemas.openxmlformats.org/drawingml/2006/main">
  <xdr:twoCellAnchor>
    <xdr:from>
      <xdr:col>29</xdr:col>
      <xdr:colOff>114300</xdr:colOff>
      <xdr:row>8</xdr:row>
      <xdr:rowOff>76200</xdr:rowOff>
    </xdr:from>
    <xdr:to>
      <xdr:col>33</xdr:col>
      <xdr:colOff>116205</xdr:colOff>
      <xdr:row>10</xdr:row>
      <xdr:rowOff>120015</xdr:rowOff>
    </xdr:to>
    <xdr:sp macro="" textlink="">
      <xdr:nvSpPr>
        <xdr:cNvPr id="2" name="AutoShape 103"/>
        <xdr:cNvSpPr>
          <a:spLocks noChangeArrowheads="1"/>
        </xdr:cNvSpPr>
      </xdr:nvSpPr>
      <xdr:spPr bwMode="auto">
        <a:xfrm>
          <a:off x="5151120" y="1303020"/>
          <a:ext cx="832485" cy="379095"/>
        </a:xfrm>
        <a:prstGeom prst="wedgeRoundRectCallout">
          <a:avLst>
            <a:gd name="adj1" fmla="val -58631"/>
            <a:gd name="adj2" fmla="val 126461"/>
            <a:gd name="adj3" fmla="val 16667"/>
          </a:avLst>
        </a:prstGeom>
        <a:solidFill>
          <a:srgbClr val="FFFFFF"/>
        </a:solidFill>
        <a:ln w="25400">
          <a:solidFill>
            <a:srgbClr val="000000"/>
          </a:solidFill>
          <a:miter lim="800000"/>
          <a:headEnd/>
          <a:tailEnd/>
        </a:ln>
      </xdr:spPr>
      <xdr:txBody>
        <a:bodyPr vertOverflow="clip" wrap="square" lIns="74295" tIns="8890" rIns="74295" bIns="8890" anchor="ctr" upright="1"/>
        <a:lstStyle/>
        <a:p>
          <a:pPr algn="ctr" rtl="0">
            <a:lnSpc>
              <a:spcPts val="1300"/>
            </a:lnSpc>
            <a:defRPr sz="1000"/>
          </a:pPr>
          <a:r>
            <a:rPr lang="ja-JP" altLang="en-US" sz="900" b="0" i="0" u="none" strike="noStrike" baseline="0">
              <a:solidFill>
                <a:srgbClr val="FF0000"/>
              </a:solidFill>
              <a:latin typeface="游ゴシック" panose="020B0400000000000000" pitchFamily="50" charset="-128"/>
              <a:ea typeface="游ゴシック" panose="020B0400000000000000" pitchFamily="50" charset="-128"/>
            </a:rPr>
            <a:t>日数</a:t>
          </a:r>
          <a:r>
            <a:rPr lang="ja-JP" altLang="en-US" sz="900" b="0" i="0" u="none" strike="noStrike" baseline="0">
              <a:solidFill>
                <a:srgbClr val="000000"/>
              </a:solidFill>
              <a:latin typeface="游ゴシック" panose="020B0400000000000000" pitchFamily="50" charset="-128"/>
              <a:ea typeface="游ゴシック" panose="020B0400000000000000" pitchFamily="50" charset="-128"/>
            </a:rPr>
            <a:t>を入力してください。</a:t>
          </a:r>
        </a:p>
      </xdr:txBody>
    </xdr:sp>
    <xdr:clientData/>
  </xdr:twoCellAnchor>
  <xdr:twoCellAnchor>
    <xdr:from>
      <xdr:col>4</xdr:col>
      <xdr:colOff>7620</xdr:colOff>
      <xdr:row>12</xdr:row>
      <xdr:rowOff>129540</xdr:rowOff>
    </xdr:from>
    <xdr:to>
      <xdr:col>32</xdr:col>
      <xdr:colOff>205740</xdr:colOff>
      <xdr:row>13</xdr:row>
      <xdr:rowOff>262890</xdr:rowOff>
    </xdr:to>
    <xdr:sp macro="" textlink="">
      <xdr:nvSpPr>
        <xdr:cNvPr id="3" name="角丸四角形 2"/>
        <xdr:cNvSpPr/>
      </xdr:nvSpPr>
      <xdr:spPr>
        <a:xfrm>
          <a:off x="678180" y="2667000"/>
          <a:ext cx="5067300" cy="643890"/>
        </a:xfrm>
        <a:prstGeom prst="roundRect">
          <a:avLst/>
        </a:prstGeom>
        <a:solidFill>
          <a:schemeClr val="bg1"/>
        </a:solid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1" forceAA="0" compatLnSpc="1">
          <a:prstTxWarp prst="textNoShape">
            <a:avLst/>
          </a:prstTxWarp>
          <a:noAutofit/>
        </a:bodyPr>
        <a:lstStyle/>
        <a:p>
          <a:pPr algn="l"/>
          <a:r>
            <a:rPr kumimoji="1" lang="ja-JP" altLang="en-US" sz="1400">
              <a:solidFill>
                <a:schemeClr val="tx1"/>
              </a:solidFill>
              <a:latin typeface="游ゴシック" panose="020B0400000000000000" pitchFamily="50" charset="-128"/>
              <a:ea typeface="游ゴシック" panose="020B0400000000000000" pitchFamily="50" charset="-128"/>
            </a:rPr>
            <a:t>自動入力のため、記入不要</a:t>
          </a:r>
        </a:p>
      </xdr:txBody>
    </xdr:sp>
    <xdr:clientData/>
  </xdr:twoCellAnchor>
</xdr:wsDr>
</file>

<file path=xl/drawings/drawing29.xml><?xml version="1.0" encoding="utf-8"?>
<xdr:wsDr xmlns:xdr="http://schemas.openxmlformats.org/drawingml/2006/spreadsheetDrawing" xmlns:a="http://schemas.openxmlformats.org/drawingml/2006/main">
  <xdr:twoCellAnchor>
    <xdr:from>
      <xdr:col>2</xdr:col>
      <xdr:colOff>1920874</xdr:colOff>
      <xdr:row>0</xdr:row>
      <xdr:rowOff>88900</xdr:rowOff>
    </xdr:from>
    <xdr:to>
      <xdr:col>4</xdr:col>
      <xdr:colOff>1254125</xdr:colOff>
      <xdr:row>2</xdr:row>
      <xdr:rowOff>211418</xdr:rowOff>
    </xdr:to>
    <xdr:sp macro="" textlink="">
      <xdr:nvSpPr>
        <xdr:cNvPr id="3" name="正方形/長方形 2">
          <a:extLst>
            <a:ext uri="{FF2B5EF4-FFF2-40B4-BE49-F238E27FC236}">
              <a16:creationId xmlns:a16="http://schemas.microsoft.com/office/drawing/2014/main" id="{43C47BDF-AE93-409C-8C84-32BE285B4387}"/>
            </a:ext>
          </a:extLst>
        </xdr:cNvPr>
        <xdr:cNvSpPr/>
      </xdr:nvSpPr>
      <xdr:spPr>
        <a:xfrm>
          <a:off x="4905374" y="88900"/>
          <a:ext cx="3143251" cy="694018"/>
        </a:xfrm>
        <a:prstGeom prst="rect">
          <a:avLst/>
        </a:prstGeom>
        <a:solidFill>
          <a:schemeClr val="bg1">
            <a:lumMod val="85000"/>
          </a:schemeClr>
        </a:solid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1600" b="1">
              <a:solidFill>
                <a:sysClr val="windowText" lastClr="000000"/>
              </a:solidFill>
            </a:rPr>
            <a:t>令和５年度（実績報告時提出）</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12</xdr:col>
      <xdr:colOff>68580</xdr:colOff>
      <xdr:row>11</xdr:row>
      <xdr:rowOff>190500</xdr:rowOff>
    </xdr:from>
    <xdr:to>
      <xdr:col>28</xdr:col>
      <xdr:colOff>106094</xdr:colOff>
      <xdr:row>12</xdr:row>
      <xdr:rowOff>427013</xdr:rowOff>
    </xdr:to>
    <xdr:sp macro="" textlink="">
      <xdr:nvSpPr>
        <xdr:cNvPr id="2" name="角丸四角形 1"/>
        <xdr:cNvSpPr/>
      </xdr:nvSpPr>
      <xdr:spPr>
        <a:xfrm>
          <a:off x="2080260" y="2720340"/>
          <a:ext cx="2719754" cy="747053"/>
        </a:xfrm>
        <a:prstGeom prst="roundRect">
          <a:avLst/>
        </a:prstGeom>
        <a:solidFill>
          <a:schemeClr val="bg1"/>
        </a:solid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1" forceAA="0" compatLnSpc="1">
          <a:prstTxWarp prst="textNoShape">
            <a:avLst/>
          </a:prstTxWarp>
          <a:noAutofit/>
        </a:bodyPr>
        <a:lstStyle/>
        <a:p>
          <a:pPr algn="l"/>
          <a:r>
            <a:rPr kumimoji="1" lang="ja-JP" altLang="en-US" sz="1100">
              <a:solidFill>
                <a:schemeClr val="tx1"/>
              </a:solidFill>
              <a:latin typeface="游ゴシック" panose="020B0400000000000000" pitchFamily="50" charset="-128"/>
              <a:ea typeface="游ゴシック" panose="020B0400000000000000" pitchFamily="50" charset="-128"/>
            </a:rPr>
            <a:t>自動入力のため、記入不要</a:t>
          </a:r>
        </a:p>
      </xdr:txBody>
    </xdr:sp>
    <xdr:clientData/>
  </xdr:twoCellAnchor>
  <xdr:twoCellAnchor>
    <xdr:from>
      <xdr:col>10</xdr:col>
      <xdr:colOff>15240</xdr:colOff>
      <xdr:row>21</xdr:row>
      <xdr:rowOff>213360</xdr:rowOff>
    </xdr:from>
    <xdr:to>
      <xdr:col>26</xdr:col>
      <xdr:colOff>52754</xdr:colOff>
      <xdr:row>22</xdr:row>
      <xdr:rowOff>449873</xdr:rowOff>
    </xdr:to>
    <xdr:sp macro="" textlink="">
      <xdr:nvSpPr>
        <xdr:cNvPr id="5" name="角丸四角形 4"/>
        <xdr:cNvSpPr/>
      </xdr:nvSpPr>
      <xdr:spPr>
        <a:xfrm>
          <a:off x="1691640" y="6126480"/>
          <a:ext cx="2719754" cy="747053"/>
        </a:xfrm>
        <a:prstGeom prst="roundRect">
          <a:avLst/>
        </a:prstGeom>
        <a:solidFill>
          <a:schemeClr val="bg1"/>
        </a:solid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1" forceAA="0" compatLnSpc="1">
          <a:prstTxWarp prst="textNoShape">
            <a:avLst/>
          </a:prstTxWarp>
          <a:noAutofit/>
        </a:bodyPr>
        <a:lstStyle/>
        <a:p>
          <a:pPr algn="l"/>
          <a:r>
            <a:rPr kumimoji="1" lang="ja-JP" altLang="en-US" sz="1100">
              <a:solidFill>
                <a:schemeClr val="tx1"/>
              </a:solidFill>
              <a:latin typeface="游ゴシック" panose="020B0400000000000000" pitchFamily="50" charset="-128"/>
              <a:ea typeface="游ゴシック" panose="020B0400000000000000" pitchFamily="50" charset="-128"/>
            </a:rPr>
            <a:t>自動入力のため、記入不要</a:t>
          </a:r>
        </a:p>
      </xdr:txBody>
    </xdr:sp>
    <xdr:clientData/>
  </xdr:twoCellAnchor>
</xdr:wsDr>
</file>

<file path=xl/drawings/drawing30.xml><?xml version="1.0" encoding="utf-8"?>
<xdr:wsDr xmlns:xdr="http://schemas.openxmlformats.org/drawingml/2006/spreadsheetDrawing" xmlns:a="http://schemas.openxmlformats.org/drawingml/2006/main">
  <xdr:twoCellAnchor>
    <xdr:from>
      <xdr:col>2</xdr:col>
      <xdr:colOff>99060</xdr:colOff>
      <xdr:row>11</xdr:row>
      <xdr:rowOff>320040</xdr:rowOff>
    </xdr:from>
    <xdr:to>
      <xdr:col>32</xdr:col>
      <xdr:colOff>121920</xdr:colOff>
      <xdr:row>14</xdr:row>
      <xdr:rowOff>291465</xdr:rowOff>
    </xdr:to>
    <xdr:sp macro="" textlink="">
      <xdr:nvSpPr>
        <xdr:cNvPr id="2" name="角丸四角形 1"/>
        <xdr:cNvSpPr/>
      </xdr:nvSpPr>
      <xdr:spPr>
        <a:xfrm>
          <a:off x="434340" y="2567940"/>
          <a:ext cx="5052060" cy="1503045"/>
        </a:xfrm>
        <a:prstGeom prst="roundRect">
          <a:avLst/>
        </a:prstGeom>
        <a:solidFill>
          <a:schemeClr val="bg1"/>
        </a:solid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1" forceAA="0" compatLnSpc="1">
          <a:prstTxWarp prst="textNoShape">
            <a:avLst/>
          </a:prstTxWarp>
          <a:noAutofit/>
        </a:bodyPr>
        <a:lstStyle/>
        <a:p>
          <a:pPr algn="l"/>
          <a:r>
            <a:rPr kumimoji="1" lang="ja-JP" altLang="en-US" sz="1400">
              <a:solidFill>
                <a:schemeClr val="tx1"/>
              </a:solidFill>
              <a:latin typeface="游ゴシック" panose="020B0400000000000000" pitchFamily="50" charset="-128"/>
              <a:ea typeface="游ゴシック" panose="020B0400000000000000" pitchFamily="50" charset="-128"/>
            </a:rPr>
            <a:t>自動入力のため、記入不要</a:t>
          </a:r>
        </a:p>
      </xdr:txBody>
    </xdr:sp>
    <xdr:clientData/>
  </xdr:twoCellAnchor>
  <xdr:twoCellAnchor>
    <xdr:from>
      <xdr:col>29</xdr:col>
      <xdr:colOff>15240</xdr:colOff>
      <xdr:row>6</xdr:row>
      <xdr:rowOff>60960</xdr:rowOff>
    </xdr:from>
    <xdr:to>
      <xdr:col>35</xdr:col>
      <xdr:colOff>76200</xdr:colOff>
      <xdr:row>9</xdr:row>
      <xdr:rowOff>68580</xdr:rowOff>
    </xdr:to>
    <xdr:sp macro="" textlink="">
      <xdr:nvSpPr>
        <xdr:cNvPr id="3" name="AutoShape 103"/>
        <xdr:cNvSpPr>
          <a:spLocks noChangeArrowheads="1"/>
        </xdr:cNvSpPr>
      </xdr:nvSpPr>
      <xdr:spPr bwMode="auto">
        <a:xfrm>
          <a:off x="4876800" y="1120140"/>
          <a:ext cx="1059180" cy="510540"/>
        </a:xfrm>
        <a:prstGeom prst="wedgeRoundRectCallout">
          <a:avLst>
            <a:gd name="adj1" fmla="val -43971"/>
            <a:gd name="adj2" fmla="val 96904"/>
            <a:gd name="adj3" fmla="val 16667"/>
          </a:avLst>
        </a:prstGeom>
        <a:solidFill>
          <a:srgbClr val="FFFFFF"/>
        </a:solidFill>
        <a:ln w="25400">
          <a:solidFill>
            <a:srgbClr val="000000"/>
          </a:solidFill>
          <a:miter lim="800000"/>
          <a:headEnd/>
          <a:tailEnd/>
        </a:ln>
      </xdr:spPr>
      <xdr:txBody>
        <a:bodyPr vertOverflow="clip" wrap="square" lIns="74295" tIns="8890" rIns="74295" bIns="8890" anchor="ctr" upright="1"/>
        <a:lstStyle/>
        <a:p>
          <a:pPr algn="ctr" rtl="0">
            <a:lnSpc>
              <a:spcPts val="1300"/>
            </a:lnSpc>
            <a:defRPr sz="1000"/>
          </a:pPr>
          <a:r>
            <a:rPr lang="ja-JP" altLang="en-US" sz="900" b="0" i="0" u="none" strike="noStrike" baseline="0">
              <a:solidFill>
                <a:srgbClr val="FF0000"/>
              </a:solidFill>
              <a:latin typeface="游ゴシック" panose="020B0400000000000000" pitchFamily="50" charset="-128"/>
              <a:ea typeface="游ゴシック" panose="020B0400000000000000" pitchFamily="50" charset="-128"/>
            </a:rPr>
            <a:t>入所者数</a:t>
          </a:r>
          <a:r>
            <a:rPr lang="ja-JP" altLang="en-US" sz="900" b="0" i="0" u="none" strike="noStrike" baseline="0">
              <a:solidFill>
                <a:srgbClr val="000000"/>
              </a:solidFill>
              <a:latin typeface="游ゴシック" panose="020B0400000000000000" pitchFamily="50" charset="-128"/>
              <a:ea typeface="游ゴシック" panose="020B0400000000000000" pitchFamily="50" charset="-128"/>
            </a:rPr>
            <a:t>を入力してください。</a:t>
          </a:r>
        </a:p>
      </xdr:txBody>
    </xdr:sp>
    <xdr:clientData/>
  </xdr:twoCellAnchor>
</xdr:wsDr>
</file>

<file path=xl/drawings/drawing31.xml><?xml version="1.0" encoding="utf-8"?>
<xdr:wsDr xmlns:xdr="http://schemas.openxmlformats.org/drawingml/2006/spreadsheetDrawing" xmlns:a="http://schemas.openxmlformats.org/drawingml/2006/main">
  <xdr:twoCellAnchor>
    <xdr:from>
      <xdr:col>2</xdr:col>
      <xdr:colOff>140820</xdr:colOff>
      <xdr:row>0</xdr:row>
      <xdr:rowOff>107576</xdr:rowOff>
    </xdr:from>
    <xdr:to>
      <xdr:col>2</xdr:col>
      <xdr:colOff>2711823</xdr:colOff>
      <xdr:row>2</xdr:row>
      <xdr:rowOff>5516</xdr:rowOff>
    </xdr:to>
    <xdr:sp macro="" textlink="">
      <xdr:nvSpPr>
        <xdr:cNvPr id="2" name="正方形/長方形 1">
          <a:extLst>
            <a:ext uri="{FF2B5EF4-FFF2-40B4-BE49-F238E27FC236}">
              <a16:creationId xmlns:a16="http://schemas.microsoft.com/office/drawing/2014/main" id="{90F757F6-08E0-48DF-B470-29B6F61FAD16}"/>
            </a:ext>
          </a:extLst>
        </xdr:cNvPr>
        <xdr:cNvSpPr/>
      </xdr:nvSpPr>
      <xdr:spPr>
        <a:xfrm>
          <a:off x="3905996" y="107576"/>
          <a:ext cx="2571003" cy="346175"/>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ja-JP" sz="1400" b="1">
              <a:solidFill>
                <a:schemeClr val="lt1"/>
              </a:solidFill>
              <a:effectLst/>
              <a:latin typeface="+mn-lt"/>
              <a:ea typeface="+mn-ea"/>
              <a:cs typeface="+mn-cs"/>
            </a:rPr>
            <a:t>令和</a:t>
          </a:r>
          <a:r>
            <a:rPr kumimoji="1" lang="ja-JP" altLang="en-US" sz="1400" b="1">
              <a:solidFill>
                <a:schemeClr val="lt1"/>
              </a:solidFill>
              <a:effectLst/>
              <a:latin typeface="+mn-lt"/>
              <a:ea typeface="+mn-ea"/>
              <a:cs typeface="+mn-cs"/>
            </a:rPr>
            <a:t>６</a:t>
          </a:r>
          <a:r>
            <a:rPr kumimoji="1" lang="ja-JP" altLang="ja-JP" sz="1400" b="1">
              <a:solidFill>
                <a:schemeClr val="lt1"/>
              </a:solidFill>
              <a:effectLst/>
              <a:latin typeface="+mn-lt"/>
              <a:ea typeface="+mn-ea"/>
              <a:cs typeface="+mn-cs"/>
            </a:rPr>
            <a:t>年度評価加算協議時</a:t>
          </a:r>
          <a:endParaRPr lang="ja-JP" altLang="ja-JP" sz="1400">
            <a:effectLst/>
          </a:endParaRPr>
        </a:p>
      </xdr:txBody>
    </xdr:sp>
    <xdr:clientData/>
  </xdr:twoCellAnchor>
</xdr:wsDr>
</file>

<file path=xl/drawings/drawing32.xml><?xml version="1.0" encoding="utf-8"?>
<xdr:wsDr xmlns:xdr="http://schemas.openxmlformats.org/drawingml/2006/spreadsheetDrawing" xmlns:a="http://schemas.openxmlformats.org/drawingml/2006/main">
  <xdr:twoCellAnchor>
    <xdr:from>
      <xdr:col>30</xdr:col>
      <xdr:colOff>15240</xdr:colOff>
      <xdr:row>5</xdr:row>
      <xdr:rowOff>152400</xdr:rowOff>
    </xdr:from>
    <xdr:to>
      <xdr:col>34</xdr:col>
      <xdr:colOff>588645</xdr:colOff>
      <xdr:row>8</xdr:row>
      <xdr:rowOff>28575</xdr:rowOff>
    </xdr:to>
    <xdr:sp macro="" textlink="">
      <xdr:nvSpPr>
        <xdr:cNvPr id="2" name="AutoShape 103"/>
        <xdr:cNvSpPr>
          <a:spLocks noChangeArrowheads="1"/>
        </xdr:cNvSpPr>
      </xdr:nvSpPr>
      <xdr:spPr bwMode="auto">
        <a:xfrm>
          <a:off x="5044440" y="1043940"/>
          <a:ext cx="1243965" cy="379095"/>
        </a:xfrm>
        <a:prstGeom prst="wedgeRoundRectCallout">
          <a:avLst>
            <a:gd name="adj1" fmla="val -32575"/>
            <a:gd name="adj2" fmla="val 136313"/>
            <a:gd name="adj3" fmla="val 16667"/>
          </a:avLst>
        </a:prstGeom>
        <a:solidFill>
          <a:srgbClr val="FFFFFF"/>
        </a:solidFill>
        <a:ln w="25400">
          <a:solidFill>
            <a:srgbClr val="000000"/>
          </a:solidFill>
          <a:miter lim="800000"/>
          <a:headEnd/>
          <a:tailEnd/>
        </a:ln>
      </xdr:spPr>
      <xdr:txBody>
        <a:bodyPr vertOverflow="clip" wrap="square" lIns="74295" tIns="8890" rIns="74295" bIns="8890" anchor="ctr" upright="1"/>
        <a:lstStyle/>
        <a:p>
          <a:pPr algn="ctr" rtl="0">
            <a:lnSpc>
              <a:spcPts val="1300"/>
            </a:lnSpc>
            <a:defRPr sz="1000"/>
          </a:pPr>
          <a:r>
            <a:rPr lang="ja-JP" altLang="en-US" sz="900" b="0" i="0" u="none" strike="noStrike" baseline="0">
              <a:solidFill>
                <a:srgbClr val="FF0000"/>
              </a:solidFill>
              <a:latin typeface="游ゴシック" panose="020B0400000000000000" pitchFamily="50" charset="-128"/>
              <a:ea typeface="游ゴシック" panose="020B0400000000000000" pitchFamily="50" charset="-128"/>
            </a:rPr>
            <a:t>プルダウンメニュー</a:t>
          </a:r>
          <a:r>
            <a:rPr lang="ja-JP" altLang="en-US" sz="900" b="0" i="0" u="none" strike="noStrike" baseline="0">
              <a:solidFill>
                <a:srgbClr val="000000"/>
              </a:solidFill>
              <a:latin typeface="游ゴシック" panose="020B0400000000000000" pitchFamily="50" charset="-128"/>
              <a:ea typeface="游ゴシック" panose="020B0400000000000000" pitchFamily="50" charset="-128"/>
            </a:rPr>
            <a:t>から選択してください。</a:t>
          </a:r>
        </a:p>
      </xdr:txBody>
    </xdr:sp>
    <xdr:clientData/>
  </xdr:twoCellAnchor>
  <xdr:twoCellAnchor>
    <xdr:from>
      <xdr:col>0</xdr:col>
      <xdr:colOff>99060</xdr:colOff>
      <xdr:row>10</xdr:row>
      <xdr:rowOff>236220</xdr:rowOff>
    </xdr:from>
    <xdr:to>
      <xdr:col>30</xdr:col>
      <xdr:colOff>121920</xdr:colOff>
      <xdr:row>11</xdr:row>
      <xdr:rowOff>308610</xdr:rowOff>
    </xdr:to>
    <xdr:sp macro="" textlink="">
      <xdr:nvSpPr>
        <xdr:cNvPr id="3" name="角丸四角形 2"/>
        <xdr:cNvSpPr/>
      </xdr:nvSpPr>
      <xdr:spPr>
        <a:xfrm>
          <a:off x="99060" y="2377440"/>
          <a:ext cx="5052060" cy="643890"/>
        </a:xfrm>
        <a:prstGeom prst="roundRect">
          <a:avLst/>
        </a:prstGeom>
        <a:solidFill>
          <a:schemeClr val="bg1"/>
        </a:solid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1" forceAA="0" compatLnSpc="1">
          <a:prstTxWarp prst="textNoShape">
            <a:avLst/>
          </a:prstTxWarp>
          <a:noAutofit/>
        </a:bodyPr>
        <a:lstStyle/>
        <a:p>
          <a:pPr algn="l"/>
          <a:r>
            <a:rPr kumimoji="1" lang="ja-JP" altLang="en-US" sz="1400">
              <a:solidFill>
                <a:schemeClr val="tx1"/>
              </a:solidFill>
              <a:latin typeface="游ゴシック" panose="020B0400000000000000" pitchFamily="50" charset="-128"/>
              <a:ea typeface="游ゴシック" panose="020B0400000000000000" pitchFamily="50" charset="-128"/>
            </a:rPr>
            <a:t>自動入力のため、記入不要</a:t>
          </a:r>
        </a:p>
      </xdr:txBody>
    </xdr:sp>
    <xdr:clientData/>
  </xdr:twoCellAnchor>
</xdr:wsDr>
</file>

<file path=xl/drawings/drawing33.xml><?xml version="1.0" encoding="utf-8"?>
<xdr:wsDr xmlns:xdr="http://schemas.openxmlformats.org/drawingml/2006/spreadsheetDrawing" xmlns:a="http://schemas.openxmlformats.org/drawingml/2006/main">
  <xdr:twoCellAnchor>
    <xdr:from>
      <xdr:col>30</xdr:col>
      <xdr:colOff>53340</xdr:colOff>
      <xdr:row>6</xdr:row>
      <xdr:rowOff>152400</xdr:rowOff>
    </xdr:from>
    <xdr:to>
      <xdr:col>36</xdr:col>
      <xdr:colOff>291465</xdr:colOff>
      <xdr:row>9</xdr:row>
      <xdr:rowOff>28575</xdr:rowOff>
    </xdr:to>
    <xdr:sp macro="" textlink="">
      <xdr:nvSpPr>
        <xdr:cNvPr id="2" name="AutoShape 103"/>
        <xdr:cNvSpPr>
          <a:spLocks noChangeArrowheads="1"/>
        </xdr:cNvSpPr>
      </xdr:nvSpPr>
      <xdr:spPr bwMode="auto">
        <a:xfrm>
          <a:off x="5082540" y="1211580"/>
          <a:ext cx="1243965" cy="379095"/>
        </a:xfrm>
        <a:prstGeom prst="wedgeRoundRectCallout">
          <a:avLst>
            <a:gd name="adj1" fmla="val -32575"/>
            <a:gd name="adj2" fmla="val 136313"/>
            <a:gd name="adj3" fmla="val 16667"/>
          </a:avLst>
        </a:prstGeom>
        <a:solidFill>
          <a:srgbClr val="FFFFFF"/>
        </a:solidFill>
        <a:ln w="25400">
          <a:solidFill>
            <a:srgbClr val="000000"/>
          </a:solidFill>
          <a:miter lim="800000"/>
          <a:headEnd/>
          <a:tailEnd/>
        </a:ln>
      </xdr:spPr>
      <xdr:txBody>
        <a:bodyPr vertOverflow="clip" wrap="square" lIns="74295" tIns="8890" rIns="74295" bIns="8890" anchor="ctr" upright="1"/>
        <a:lstStyle/>
        <a:p>
          <a:pPr algn="ctr" rtl="0">
            <a:lnSpc>
              <a:spcPts val="1300"/>
            </a:lnSpc>
            <a:defRPr sz="1000"/>
          </a:pPr>
          <a:r>
            <a:rPr lang="ja-JP" altLang="en-US" sz="900" b="0" i="0" u="none" strike="noStrike" baseline="0">
              <a:solidFill>
                <a:srgbClr val="FF0000"/>
              </a:solidFill>
              <a:latin typeface="游ゴシック" panose="020B0400000000000000" pitchFamily="50" charset="-128"/>
              <a:ea typeface="游ゴシック" panose="020B0400000000000000" pitchFamily="50" charset="-128"/>
            </a:rPr>
            <a:t>プルダウンメニュー</a:t>
          </a:r>
          <a:r>
            <a:rPr lang="ja-JP" altLang="en-US" sz="900" b="0" i="0" u="none" strike="noStrike" baseline="0">
              <a:solidFill>
                <a:srgbClr val="000000"/>
              </a:solidFill>
              <a:latin typeface="游ゴシック" panose="020B0400000000000000" pitchFamily="50" charset="-128"/>
              <a:ea typeface="游ゴシック" panose="020B0400000000000000" pitchFamily="50" charset="-128"/>
            </a:rPr>
            <a:t>から選択してください。</a:t>
          </a:r>
        </a:p>
      </xdr:txBody>
    </xdr:sp>
    <xdr:clientData/>
  </xdr:twoCellAnchor>
  <xdr:twoCellAnchor>
    <xdr:from>
      <xdr:col>2</xdr:col>
      <xdr:colOff>0</xdr:colOff>
      <xdr:row>11</xdr:row>
      <xdr:rowOff>175260</xdr:rowOff>
    </xdr:from>
    <xdr:to>
      <xdr:col>32</xdr:col>
      <xdr:colOff>22860</xdr:colOff>
      <xdr:row>12</xdr:row>
      <xdr:rowOff>308610</xdr:rowOff>
    </xdr:to>
    <xdr:sp macro="" textlink="">
      <xdr:nvSpPr>
        <xdr:cNvPr id="3" name="角丸四角形 2"/>
        <xdr:cNvSpPr/>
      </xdr:nvSpPr>
      <xdr:spPr>
        <a:xfrm>
          <a:off x="335280" y="2750820"/>
          <a:ext cx="5052060" cy="643890"/>
        </a:xfrm>
        <a:prstGeom prst="roundRect">
          <a:avLst/>
        </a:prstGeom>
        <a:solidFill>
          <a:schemeClr val="bg1"/>
        </a:solid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1" forceAA="0" compatLnSpc="1">
          <a:prstTxWarp prst="textNoShape">
            <a:avLst/>
          </a:prstTxWarp>
          <a:noAutofit/>
        </a:bodyPr>
        <a:lstStyle/>
        <a:p>
          <a:pPr algn="l"/>
          <a:r>
            <a:rPr kumimoji="1" lang="ja-JP" altLang="en-US" sz="1400">
              <a:solidFill>
                <a:schemeClr val="tx1"/>
              </a:solidFill>
              <a:latin typeface="游ゴシック" panose="020B0400000000000000" pitchFamily="50" charset="-128"/>
              <a:ea typeface="游ゴシック" panose="020B0400000000000000" pitchFamily="50" charset="-128"/>
            </a:rPr>
            <a:t>自動入力のため、記入不要</a:t>
          </a:r>
        </a:p>
      </xdr:txBody>
    </xdr:sp>
    <xdr:clientData/>
  </xdr:twoCellAnchor>
</xdr:wsDr>
</file>

<file path=xl/drawings/drawing34.xml><?xml version="1.0" encoding="utf-8"?>
<xdr:wsDr xmlns:xdr="http://schemas.openxmlformats.org/drawingml/2006/spreadsheetDrawing" xmlns:a="http://schemas.openxmlformats.org/drawingml/2006/main">
  <xdr:twoCellAnchor>
    <xdr:from>
      <xdr:col>2</xdr:col>
      <xdr:colOff>3619500</xdr:colOff>
      <xdr:row>0</xdr:row>
      <xdr:rowOff>133350</xdr:rowOff>
    </xdr:from>
    <xdr:to>
      <xdr:col>3</xdr:col>
      <xdr:colOff>1206500</xdr:colOff>
      <xdr:row>2</xdr:row>
      <xdr:rowOff>273050</xdr:rowOff>
    </xdr:to>
    <xdr:sp macro="" textlink="">
      <xdr:nvSpPr>
        <xdr:cNvPr id="3" name="正方形/長方形 2">
          <a:extLst>
            <a:ext uri="{FF2B5EF4-FFF2-40B4-BE49-F238E27FC236}">
              <a16:creationId xmlns:a16="http://schemas.microsoft.com/office/drawing/2014/main" id="{27A43AEB-D451-4945-B095-EF3B5B084489}"/>
            </a:ext>
          </a:extLst>
        </xdr:cNvPr>
        <xdr:cNvSpPr/>
      </xdr:nvSpPr>
      <xdr:spPr>
        <a:xfrm>
          <a:off x="6365875" y="133350"/>
          <a:ext cx="3635375" cy="711200"/>
        </a:xfrm>
        <a:prstGeom prst="rect">
          <a:avLst/>
        </a:prstGeom>
        <a:solidFill>
          <a:schemeClr val="bg1">
            <a:lumMod val="85000"/>
          </a:schemeClr>
        </a:solid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1800" b="1">
              <a:solidFill>
                <a:sysClr val="windowText" lastClr="000000"/>
              </a:solidFill>
            </a:rPr>
            <a:t>令和５年度（実績報告時提出）</a:t>
          </a:r>
        </a:p>
      </xdr:txBody>
    </xdr:sp>
    <xdr:clientData/>
  </xdr:twoCellAnchor>
</xdr:wsDr>
</file>

<file path=xl/drawings/drawing35.xml><?xml version="1.0" encoding="utf-8"?>
<xdr:wsDr xmlns:xdr="http://schemas.openxmlformats.org/drawingml/2006/spreadsheetDrawing" xmlns:a="http://schemas.openxmlformats.org/drawingml/2006/main">
  <xdr:twoCellAnchor>
    <xdr:from>
      <xdr:col>2</xdr:col>
      <xdr:colOff>3619500</xdr:colOff>
      <xdr:row>0</xdr:row>
      <xdr:rowOff>133350</xdr:rowOff>
    </xdr:from>
    <xdr:to>
      <xdr:col>3</xdr:col>
      <xdr:colOff>1206500</xdr:colOff>
      <xdr:row>2</xdr:row>
      <xdr:rowOff>273050</xdr:rowOff>
    </xdr:to>
    <xdr:sp macro="" textlink="">
      <xdr:nvSpPr>
        <xdr:cNvPr id="2" name="正方形/長方形 1">
          <a:extLst>
            <a:ext uri="{FF2B5EF4-FFF2-40B4-BE49-F238E27FC236}">
              <a16:creationId xmlns:a16="http://schemas.microsoft.com/office/drawing/2014/main" id="{27A43AEB-D451-4945-B095-EF3B5B084489}"/>
            </a:ext>
          </a:extLst>
        </xdr:cNvPr>
        <xdr:cNvSpPr/>
      </xdr:nvSpPr>
      <xdr:spPr>
        <a:xfrm>
          <a:off x="6362700" y="133350"/>
          <a:ext cx="3635375" cy="701675"/>
        </a:xfrm>
        <a:prstGeom prst="rect">
          <a:avLst/>
        </a:prstGeom>
        <a:solidFill>
          <a:schemeClr val="bg1">
            <a:lumMod val="85000"/>
          </a:schemeClr>
        </a:solid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1800" b="1">
              <a:solidFill>
                <a:sysClr val="windowText" lastClr="000000"/>
              </a:solidFill>
            </a:rPr>
            <a:t>令和５年度（実績報告時提出）</a:t>
          </a:r>
        </a:p>
      </xdr:txBody>
    </xdr:sp>
    <xdr:clientData/>
  </xdr:twoCellAnchor>
</xdr:wsDr>
</file>

<file path=xl/drawings/drawing36.xml><?xml version="1.0" encoding="utf-8"?>
<xdr:wsDr xmlns:xdr="http://schemas.openxmlformats.org/drawingml/2006/spreadsheetDrawing" xmlns:a="http://schemas.openxmlformats.org/drawingml/2006/main">
  <xdr:twoCellAnchor>
    <xdr:from>
      <xdr:col>2</xdr:col>
      <xdr:colOff>3667124</xdr:colOff>
      <xdr:row>0</xdr:row>
      <xdr:rowOff>133350</xdr:rowOff>
    </xdr:from>
    <xdr:to>
      <xdr:col>3</xdr:col>
      <xdr:colOff>1174750</xdr:colOff>
      <xdr:row>2</xdr:row>
      <xdr:rowOff>273050</xdr:rowOff>
    </xdr:to>
    <xdr:sp macro="" textlink="">
      <xdr:nvSpPr>
        <xdr:cNvPr id="2" name="正方形/長方形 1">
          <a:extLst>
            <a:ext uri="{FF2B5EF4-FFF2-40B4-BE49-F238E27FC236}">
              <a16:creationId xmlns:a16="http://schemas.microsoft.com/office/drawing/2014/main" id="{91382F22-1D19-4B13-AC7F-5191E850C29E}"/>
            </a:ext>
          </a:extLst>
        </xdr:cNvPr>
        <xdr:cNvSpPr/>
      </xdr:nvSpPr>
      <xdr:spPr>
        <a:xfrm>
          <a:off x="6413499" y="133350"/>
          <a:ext cx="3556001" cy="711200"/>
        </a:xfrm>
        <a:prstGeom prst="rect">
          <a:avLst/>
        </a:prstGeom>
        <a:solidFill>
          <a:schemeClr val="bg1">
            <a:lumMod val="85000"/>
          </a:schemeClr>
        </a:solid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1800" b="1">
              <a:solidFill>
                <a:sysClr val="windowText" lastClr="000000"/>
              </a:solidFill>
            </a:rPr>
            <a:t>令和５年度（実績報告時提出）</a:t>
          </a:r>
        </a:p>
      </xdr:txBody>
    </xdr:sp>
    <xdr:clientData/>
  </xdr:twoCellAnchor>
</xdr:wsDr>
</file>

<file path=xl/drawings/drawing37.xml><?xml version="1.0" encoding="utf-8"?>
<xdr:wsDr xmlns:xdr="http://schemas.openxmlformats.org/drawingml/2006/spreadsheetDrawing" xmlns:a="http://schemas.openxmlformats.org/drawingml/2006/main">
  <xdr:twoCellAnchor>
    <xdr:from>
      <xdr:col>2</xdr:col>
      <xdr:colOff>106680</xdr:colOff>
      <xdr:row>11</xdr:row>
      <xdr:rowOff>266700</xdr:rowOff>
    </xdr:from>
    <xdr:to>
      <xdr:col>32</xdr:col>
      <xdr:colOff>38100</xdr:colOff>
      <xdr:row>12</xdr:row>
      <xdr:rowOff>339090</xdr:rowOff>
    </xdr:to>
    <xdr:sp macro="" textlink="">
      <xdr:nvSpPr>
        <xdr:cNvPr id="2" name="角丸四角形 1"/>
        <xdr:cNvSpPr/>
      </xdr:nvSpPr>
      <xdr:spPr>
        <a:xfrm>
          <a:off x="441960" y="3101340"/>
          <a:ext cx="5052060" cy="643890"/>
        </a:xfrm>
        <a:prstGeom prst="roundRect">
          <a:avLst/>
        </a:prstGeom>
        <a:solidFill>
          <a:schemeClr val="bg1"/>
        </a:solid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1" forceAA="0" compatLnSpc="1">
          <a:prstTxWarp prst="textNoShape">
            <a:avLst/>
          </a:prstTxWarp>
          <a:noAutofit/>
        </a:bodyPr>
        <a:lstStyle/>
        <a:p>
          <a:pPr algn="l"/>
          <a:r>
            <a:rPr kumimoji="1" lang="ja-JP" altLang="en-US" sz="1400">
              <a:solidFill>
                <a:schemeClr val="tx1"/>
              </a:solidFill>
              <a:latin typeface="游ゴシック" panose="020B0400000000000000" pitchFamily="50" charset="-128"/>
              <a:ea typeface="游ゴシック" panose="020B0400000000000000" pitchFamily="50" charset="-128"/>
            </a:rPr>
            <a:t>自動入力のため、記入不要</a:t>
          </a:r>
        </a:p>
      </xdr:txBody>
    </xdr:sp>
    <xdr:clientData/>
  </xdr:twoCellAnchor>
</xdr:wsDr>
</file>

<file path=xl/drawings/drawing38.xml><?xml version="1.0" encoding="utf-8"?>
<xdr:wsDr xmlns:xdr="http://schemas.openxmlformats.org/drawingml/2006/spreadsheetDrawing" xmlns:a="http://schemas.openxmlformats.org/drawingml/2006/main">
  <xdr:twoCellAnchor>
    <xdr:from>
      <xdr:col>5</xdr:col>
      <xdr:colOff>387350</xdr:colOff>
      <xdr:row>1</xdr:row>
      <xdr:rowOff>50800</xdr:rowOff>
    </xdr:from>
    <xdr:to>
      <xdr:col>6</xdr:col>
      <xdr:colOff>536863</xdr:colOff>
      <xdr:row>2</xdr:row>
      <xdr:rowOff>368300</xdr:rowOff>
    </xdr:to>
    <xdr:sp macro="" textlink="">
      <xdr:nvSpPr>
        <xdr:cNvPr id="2" name="正方形/長方形 1">
          <a:extLst>
            <a:ext uri="{FF2B5EF4-FFF2-40B4-BE49-F238E27FC236}">
              <a16:creationId xmlns:a16="http://schemas.microsoft.com/office/drawing/2014/main" id="{39B50B4B-0B81-4E9F-800A-616046BABBA0}"/>
            </a:ext>
          </a:extLst>
        </xdr:cNvPr>
        <xdr:cNvSpPr/>
      </xdr:nvSpPr>
      <xdr:spPr>
        <a:xfrm>
          <a:off x="8682759" y="223982"/>
          <a:ext cx="3907559" cy="715818"/>
        </a:xfrm>
        <a:prstGeom prst="rect">
          <a:avLst/>
        </a:prstGeom>
        <a:solidFill>
          <a:schemeClr val="bg1">
            <a:lumMod val="85000"/>
          </a:schemeClr>
        </a:solid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1800" b="1">
              <a:solidFill>
                <a:sysClr val="windowText" lastClr="000000"/>
              </a:solidFill>
            </a:rPr>
            <a:t>令和５年度（実績報告時提出）</a:t>
          </a:r>
        </a:p>
      </xdr:txBody>
    </xdr:sp>
    <xdr:clientData/>
  </xdr:twoCellAnchor>
</xdr:wsDr>
</file>

<file path=xl/drawings/drawing39.xml><?xml version="1.0" encoding="utf-8"?>
<xdr:wsDr xmlns:xdr="http://schemas.openxmlformats.org/drawingml/2006/spreadsheetDrawing" xmlns:a="http://schemas.openxmlformats.org/drawingml/2006/main">
  <xdr:twoCellAnchor>
    <xdr:from>
      <xdr:col>0</xdr:col>
      <xdr:colOff>129540</xdr:colOff>
      <xdr:row>10</xdr:row>
      <xdr:rowOff>228600</xdr:rowOff>
    </xdr:from>
    <xdr:to>
      <xdr:col>30</xdr:col>
      <xdr:colOff>152400</xdr:colOff>
      <xdr:row>11</xdr:row>
      <xdr:rowOff>300990</xdr:rowOff>
    </xdr:to>
    <xdr:sp macro="" textlink="">
      <xdr:nvSpPr>
        <xdr:cNvPr id="2" name="角丸四角形 1"/>
        <xdr:cNvSpPr/>
      </xdr:nvSpPr>
      <xdr:spPr>
        <a:xfrm>
          <a:off x="129540" y="2720340"/>
          <a:ext cx="5052060" cy="643890"/>
        </a:xfrm>
        <a:prstGeom prst="roundRect">
          <a:avLst/>
        </a:prstGeom>
        <a:solidFill>
          <a:schemeClr val="bg1"/>
        </a:solid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1" forceAA="0" compatLnSpc="1">
          <a:prstTxWarp prst="textNoShape">
            <a:avLst/>
          </a:prstTxWarp>
          <a:noAutofit/>
        </a:bodyPr>
        <a:lstStyle/>
        <a:p>
          <a:pPr algn="l"/>
          <a:r>
            <a:rPr kumimoji="1" lang="ja-JP" altLang="en-US" sz="1400">
              <a:solidFill>
                <a:schemeClr val="tx1"/>
              </a:solidFill>
              <a:latin typeface="游ゴシック" panose="020B0400000000000000" pitchFamily="50" charset="-128"/>
              <a:ea typeface="游ゴシック" panose="020B0400000000000000" pitchFamily="50" charset="-128"/>
            </a:rPr>
            <a:t>自動入力のため、記入不要</a:t>
          </a:r>
        </a:p>
      </xdr:txBody>
    </xdr:sp>
    <xdr:clientData/>
  </xdr:twoCellAnchor>
  <xdr:twoCellAnchor>
    <xdr:from>
      <xdr:col>26</xdr:col>
      <xdr:colOff>129540</xdr:colOff>
      <xdr:row>6</xdr:row>
      <xdr:rowOff>76200</xdr:rowOff>
    </xdr:from>
    <xdr:to>
      <xdr:col>34</xdr:col>
      <xdr:colOff>32385</xdr:colOff>
      <xdr:row>8</xdr:row>
      <xdr:rowOff>120015</xdr:rowOff>
    </xdr:to>
    <xdr:sp macro="" textlink="">
      <xdr:nvSpPr>
        <xdr:cNvPr id="3" name="AutoShape 103"/>
        <xdr:cNvSpPr>
          <a:spLocks noChangeArrowheads="1"/>
        </xdr:cNvSpPr>
      </xdr:nvSpPr>
      <xdr:spPr bwMode="auto">
        <a:xfrm>
          <a:off x="4488180" y="1135380"/>
          <a:ext cx="1243965" cy="379095"/>
        </a:xfrm>
        <a:prstGeom prst="wedgeRoundRectCallout">
          <a:avLst>
            <a:gd name="adj1" fmla="val -32575"/>
            <a:gd name="adj2" fmla="val 136313"/>
            <a:gd name="adj3" fmla="val 16667"/>
          </a:avLst>
        </a:prstGeom>
        <a:solidFill>
          <a:srgbClr val="FFFFFF"/>
        </a:solidFill>
        <a:ln w="25400">
          <a:solidFill>
            <a:srgbClr val="000000"/>
          </a:solidFill>
          <a:miter lim="800000"/>
          <a:headEnd/>
          <a:tailEnd/>
        </a:ln>
      </xdr:spPr>
      <xdr:txBody>
        <a:bodyPr vertOverflow="clip" wrap="square" lIns="74295" tIns="8890" rIns="74295" bIns="8890" anchor="ctr" upright="1"/>
        <a:lstStyle/>
        <a:p>
          <a:pPr algn="ctr" rtl="0">
            <a:lnSpc>
              <a:spcPts val="1300"/>
            </a:lnSpc>
            <a:defRPr sz="1000"/>
          </a:pPr>
          <a:r>
            <a:rPr lang="ja-JP" altLang="en-US" sz="900" b="0" i="0" u="none" strike="noStrike" baseline="0">
              <a:solidFill>
                <a:srgbClr val="FF0000"/>
              </a:solidFill>
              <a:latin typeface="游ゴシック" panose="020B0400000000000000" pitchFamily="50" charset="-128"/>
              <a:ea typeface="游ゴシック" panose="020B0400000000000000" pitchFamily="50" charset="-128"/>
            </a:rPr>
            <a:t>プルダウンメニュー</a:t>
          </a:r>
          <a:r>
            <a:rPr lang="ja-JP" altLang="en-US" sz="900" b="0" i="0" u="none" strike="noStrike" baseline="0">
              <a:solidFill>
                <a:srgbClr val="000000"/>
              </a:solidFill>
              <a:latin typeface="游ゴシック" panose="020B0400000000000000" pitchFamily="50" charset="-128"/>
              <a:ea typeface="游ゴシック" panose="020B0400000000000000" pitchFamily="50" charset="-128"/>
            </a:rPr>
            <a:t>から選択してください。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1286510</xdr:colOff>
      <xdr:row>0</xdr:row>
      <xdr:rowOff>83820</xdr:rowOff>
    </xdr:from>
    <xdr:to>
      <xdr:col>4</xdr:col>
      <xdr:colOff>1830634</xdr:colOff>
      <xdr:row>2</xdr:row>
      <xdr:rowOff>8206</xdr:rowOff>
    </xdr:to>
    <xdr:sp macro="" textlink="">
      <xdr:nvSpPr>
        <xdr:cNvPr id="3" name="正方形/長方形 2">
          <a:extLst>
            <a:ext uri="{FF2B5EF4-FFF2-40B4-BE49-F238E27FC236}">
              <a16:creationId xmlns:a16="http://schemas.microsoft.com/office/drawing/2014/main" id="{2F72EC32-5C79-4FC7-A0C1-EB748324CCD6}"/>
            </a:ext>
          </a:extLst>
        </xdr:cNvPr>
        <xdr:cNvSpPr/>
      </xdr:nvSpPr>
      <xdr:spPr>
        <a:xfrm>
          <a:off x="5523230" y="83820"/>
          <a:ext cx="2517704" cy="328246"/>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ja-JP" sz="1400" b="1">
              <a:solidFill>
                <a:schemeClr val="lt1"/>
              </a:solidFill>
              <a:effectLst/>
              <a:latin typeface="+mn-lt"/>
              <a:ea typeface="+mn-ea"/>
              <a:cs typeface="+mn-cs"/>
            </a:rPr>
            <a:t>令和</a:t>
          </a:r>
          <a:r>
            <a:rPr kumimoji="1" lang="ja-JP" altLang="en-US" sz="1400" b="1">
              <a:solidFill>
                <a:schemeClr val="lt1"/>
              </a:solidFill>
              <a:effectLst/>
              <a:latin typeface="+mn-lt"/>
              <a:ea typeface="+mn-ea"/>
              <a:cs typeface="+mn-cs"/>
            </a:rPr>
            <a:t>６</a:t>
          </a:r>
          <a:r>
            <a:rPr kumimoji="1" lang="ja-JP" altLang="ja-JP" sz="1400" b="1">
              <a:solidFill>
                <a:schemeClr val="lt1"/>
              </a:solidFill>
              <a:effectLst/>
              <a:latin typeface="+mn-lt"/>
              <a:ea typeface="+mn-ea"/>
              <a:cs typeface="+mn-cs"/>
            </a:rPr>
            <a:t>年度評価加算協議時</a:t>
          </a:r>
          <a:endParaRPr lang="ja-JP" altLang="ja-JP" sz="1400">
            <a:effectLst/>
          </a:endParaRPr>
        </a:p>
      </xdr:txBody>
    </xdr:sp>
    <xdr:clientData/>
  </xdr:twoCellAnchor>
  <xdr:twoCellAnchor>
    <xdr:from>
      <xdr:col>0</xdr:col>
      <xdr:colOff>90170</xdr:colOff>
      <xdr:row>186</xdr:row>
      <xdr:rowOff>106680</xdr:rowOff>
    </xdr:from>
    <xdr:to>
      <xdr:col>1</xdr:col>
      <xdr:colOff>1093463</xdr:colOff>
      <xdr:row>188</xdr:row>
      <xdr:rowOff>175846</xdr:rowOff>
    </xdr:to>
    <xdr:sp macro="" textlink="">
      <xdr:nvSpPr>
        <xdr:cNvPr id="5" name="正方形/長方形 4">
          <a:extLst>
            <a:ext uri="{FF2B5EF4-FFF2-40B4-BE49-F238E27FC236}">
              <a16:creationId xmlns:a16="http://schemas.microsoft.com/office/drawing/2014/main" id="{6D833384-5917-4CC9-8808-E266BEEDA051}"/>
            </a:ext>
          </a:extLst>
        </xdr:cNvPr>
        <xdr:cNvSpPr/>
      </xdr:nvSpPr>
      <xdr:spPr>
        <a:xfrm>
          <a:off x="91440" y="1325880"/>
          <a:ext cx="1318260" cy="328246"/>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1400" b="1">
              <a:solidFill>
                <a:schemeClr val="bg1"/>
              </a:solidFill>
            </a:rPr>
            <a:t>常勤職員</a:t>
          </a:r>
          <a:endParaRPr kumimoji="1" lang="en-US" altLang="ja-JP" sz="1400" b="1">
            <a:solidFill>
              <a:schemeClr val="bg1"/>
            </a:solidFill>
          </a:endParaRPr>
        </a:p>
      </xdr:txBody>
    </xdr:sp>
    <xdr:clientData/>
  </xdr:twoCellAnchor>
  <xdr:twoCellAnchor>
    <xdr:from>
      <xdr:col>0</xdr:col>
      <xdr:colOff>90170</xdr:colOff>
      <xdr:row>223</xdr:row>
      <xdr:rowOff>106680</xdr:rowOff>
    </xdr:from>
    <xdr:to>
      <xdr:col>1</xdr:col>
      <xdr:colOff>1093463</xdr:colOff>
      <xdr:row>225</xdr:row>
      <xdr:rowOff>175846</xdr:rowOff>
    </xdr:to>
    <xdr:sp macro="" textlink="">
      <xdr:nvSpPr>
        <xdr:cNvPr id="6" name="正方形/長方形 5">
          <a:extLst>
            <a:ext uri="{FF2B5EF4-FFF2-40B4-BE49-F238E27FC236}">
              <a16:creationId xmlns:a16="http://schemas.microsoft.com/office/drawing/2014/main" id="{539EE167-2050-4C42-A6D5-A1A9ED5F01DA}"/>
            </a:ext>
          </a:extLst>
        </xdr:cNvPr>
        <xdr:cNvSpPr/>
      </xdr:nvSpPr>
      <xdr:spPr>
        <a:xfrm>
          <a:off x="91440" y="1325880"/>
          <a:ext cx="1318260" cy="328246"/>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1400" b="1">
              <a:solidFill>
                <a:schemeClr val="bg1"/>
              </a:solidFill>
            </a:rPr>
            <a:t>非常勤職員</a:t>
          </a:r>
          <a:endParaRPr kumimoji="1" lang="en-US" altLang="ja-JP" sz="1400" b="1">
            <a:solidFill>
              <a:schemeClr val="bg1"/>
            </a:solidFill>
          </a:endParaRPr>
        </a:p>
      </xdr:txBody>
    </xdr:sp>
    <xdr:clientData/>
  </xdr:twoCellAnchor>
  <xdr:twoCellAnchor>
    <xdr:from>
      <xdr:col>0</xdr:col>
      <xdr:colOff>220980</xdr:colOff>
      <xdr:row>9</xdr:row>
      <xdr:rowOff>53340</xdr:rowOff>
    </xdr:from>
    <xdr:to>
      <xdr:col>1</xdr:col>
      <xdr:colOff>1224273</xdr:colOff>
      <xdr:row>10</xdr:row>
      <xdr:rowOff>160606</xdr:rowOff>
    </xdr:to>
    <xdr:sp macro="" textlink="">
      <xdr:nvSpPr>
        <xdr:cNvPr id="7" name="正方形/長方形 6">
          <a:extLst>
            <a:ext uri="{FF2B5EF4-FFF2-40B4-BE49-F238E27FC236}">
              <a16:creationId xmlns:a16="http://schemas.microsoft.com/office/drawing/2014/main" id="{6D833384-5917-4CC9-8808-E266BEEDA051}"/>
            </a:ext>
          </a:extLst>
        </xdr:cNvPr>
        <xdr:cNvSpPr/>
      </xdr:nvSpPr>
      <xdr:spPr>
        <a:xfrm>
          <a:off x="220980" y="1562100"/>
          <a:ext cx="1361433" cy="328246"/>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1400" b="1">
              <a:solidFill>
                <a:schemeClr val="bg1"/>
              </a:solidFill>
            </a:rPr>
            <a:t>常勤職員</a:t>
          </a:r>
          <a:endParaRPr kumimoji="1" lang="en-US" altLang="ja-JP" sz="1400" b="1">
            <a:solidFill>
              <a:schemeClr val="bg1"/>
            </a:solidFill>
          </a:endParaRPr>
        </a:p>
      </xdr:txBody>
    </xdr:sp>
    <xdr:clientData/>
  </xdr:twoCellAnchor>
  <xdr:twoCellAnchor>
    <xdr:from>
      <xdr:col>0</xdr:col>
      <xdr:colOff>99060</xdr:colOff>
      <xdr:row>114</xdr:row>
      <xdr:rowOff>198120</xdr:rowOff>
    </xdr:from>
    <xdr:to>
      <xdr:col>1</xdr:col>
      <xdr:colOff>1102353</xdr:colOff>
      <xdr:row>116</xdr:row>
      <xdr:rowOff>84406</xdr:rowOff>
    </xdr:to>
    <xdr:sp macro="" textlink="">
      <xdr:nvSpPr>
        <xdr:cNvPr id="8" name="正方形/長方形 7">
          <a:extLst>
            <a:ext uri="{FF2B5EF4-FFF2-40B4-BE49-F238E27FC236}">
              <a16:creationId xmlns:a16="http://schemas.microsoft.com/office/drawing/2014/main" id="{539EE167-2050-4C42-A6D5-A1A9ED5F01DA}"/>
            </a:ext>
          </a:extLst>
        </xdr:cNvPr>
        <xdr:cNvSpPr/>
      </xdr:nvSpPr>
      <xdr:spPr>
        <a:xfrm>
          <a:off x="99060" y="27698700"/>
          <a:ext cx="1361433" cy="328246"/>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1400" b="1">
              <a:solidFill>
                <a:schemeClr val="bg1"/>
              </a:solidFill>
            </a:rPr>
            <a:t>非常勤職員</a:t>
          </a:r>
          <a:endParaRPr kumimoji="1" lang="en-US" altLang="ja-JP" sz="1400" b="1">
            <a:solidFill>
              <a:schemeClr val="bg1"/>
            </a:solidFill>
          </a:endParaRPr>
        </a:p>
      </xdr:txBody>
    </xdr:sp>
    <xdr:clientData/>
  </xdr:twoCellAnchor>
  <xdr:twoCellAnchor>
    <xdr:from>
      <xdr:col>1</xdr:col>
      <xdr:colOff>609600</xdr:colOff>
      <xdr:row>229</xdr:row>
      <xdr:rowOff>213360</xdr:rowOff>
    </xdr:from>
    <xdr:to>
      <xdr:col>3</xdr:col>
      <xdr:colOff>638959</xdr:colOff>
      <xdr:row>235</xdr:row>
      <xdr:rowOff>123905</xdr:rowOff>
    </xdr:to>
    <xdr:sp macro="" textlink="">
      <xdr:nvSpPr>
        <xdr:cNvPr id="9" name="角丸四角形 8"/>
        <xdr:cNvSpPr/>
      </xdr:nvSpPr>
      <xdr:spPr>
        <a:xfrm>
          <a:off x="967740" y="50657760"/>
          <a:ext cx="3907939" cy="1236425"/>
        </a:xfrm>
        <a:prstGeom prst="roundRect">
          <a:avLst/>
        </a:prstGeom>
        <a:solidFill>
          <a:sysClr val="window" lastClr="FFFFFF"/>
        </a:solidFill>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ctr">
            <a:lnSpc>
              <a:spcPts val="1900"/>
            </a:lnSpc>
          </a:pPr>
          <a:r>
            <a:rPr kumimoji="1" lang="ja-JP" altLang="en-US" sz="1600">
              <a:solidFill>
                <a:sysClr val="windowText" lastClr="000000"/>
              </a:solidFill>
              <a:latin typeface="游ゴシック" panose="020B0400000000000000" pitchFamily="50" charset="-128"/>
              <a:ea typeface="游ゴシック" panose="020B0400000000000000" pitchFamily="50" charset="-128"/>
            </a:rPr>
            <a:t>常勤換算の際は、計算の都度、</a:t>
          </a:r>
          <a:endParaRPr kumimoji="1" lang="en-US" altLang="ja-JP" sz="1600">
            <a:solidFill>
              <a:sysClr val="windowText" lastClr="000000"/>
            </a:solidFill>
            <a:latin typeface="游ゴシック" panose="020B0400000000000000" pitchFamily="50" charset="-128"/>
            <a:ea typeface="游ゴシック" panose="020B0400000000000000" pitchFamily="50" charset="-128"/>
          </a:endParaRPr>
        </a:p>
        <a:p>
          <a:pPr algn="ctr">
            <a:lnSpc>
              <a:spcPts val="1900"/>
            </a:lnSpc>
          </a:pPr>
          <a:r>
            <a:rPr kumimoji="1" lang="ja-JP" altLang="en-US" sz="1600">
              <a:solidFill>
                <a:sysClr val="windowText" lastClr="000000"/>
              </a:solidFill>
              <a:latin typeface="游ゴシック" panose="020B0400000000000000" pitchFamily="50" charset="-128"/>
              <a:ea typeface="游ゴシック" panose="020B0400000000000000" pitchFamily="50" charset="-128"/>
            </a:rPr>
            <a:t>小数点第２位を</a:t>
          </a:r>
          <a:r>
            <a:rPr kumimoji="1" lang="ja-JP" altLang="en-US" sz="1600" b="1" u="sng">
              <a:solidFill>
                <a:sysClr val="windowText" lastClr="000000"/>
              </a:solidFill>
              <a:latin typeface="游ゴシック" panose="020B0400000000000000" pitchFamily="50" charset="-128"/>
              <a:ea typeface="游ゴシック" panose="020B0400000000000000" pitchFamily="50" charset="-128"/>
            </a:rPr>
            <a:t>切り捨てて</a:t>
          </a:r>
          <a:r>
            <a:rPr kumimoji="1" lang="ja-JP" altLang="en-US" sz="1600">
              <a:solidFill>
                <a:sysClr val="windowText" lastClr="000000"/>
              </a:solidFill>
              <a:latin typeface="游ゴシック" panose="020B0400000000000000" pitchFamily="50" charset="-128"/>
              <a:ea typeface="游ゴシック" panose="020B0400000000000000" pitchFamily="50" charset="-128"/>
            </a:rPr>
            <a:t>ください。</a:t>
          </a:r>
        </a:p>
      </xdr:txBody>
    </xdr:sp>
    <xdr:clientData/>
  </xdr:twoCellAnchor>
  <xdr:twoCellAnchor>
    <xdr:from>
      <xdr:col>1</xdr:col>
      <xdr:colOff>1493520</xdr:colOff>
      <xdr:row>121</xdr:row>
      <xdr:rowOff>99060</xdr:rowOff>
    </xdr:from>
    <xdr:to>
      <xdr:col>3</xdr:col>
      <xdr:colOff>1522879</xdr:colOff>
      <xdr:row>127</xdr:row>
      <xdr:rowOff>9605</xdr:rowOff>
    </xdr:to>
    <xdr:sp macro="" textlink="">
      <xdr:nvSpPr>
        <xdr:cNvPr id="10" name="角丸四角形 9"/>
        <xdr:cNvSpPr/>
      </xdr:nvSpPr>
      <xdr:spPr>
        <a:xfrm>
          <a:off x="1851660" y="26723340"/>
          <a:ext cx="3907939" cy="1236425"/>
        </a:xfrm>
        <a:prstGeom prst="roundRect">
          <a:avLst/>
        </a:prstGeom>
        <a:solidFill>
          <a:sysClr val="window" lastClr="FFFFFF"/>
        </a:solidFill>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ctr">
            <a:lnSpc>
              <a:spcPts val="1900"/>
            </a:lnSpc>
          </a:pPr>
          <a:r>
            <a:rPr kumimoji="1" lang="ja-JP" altLang="en-US" sz="1600">
              <a:solidFill>
                <a:sysClr val="windowText" lastClr="000000"/>
              </a:solidFill>
              <a:latin typeface="游ゴシック" panose="020B0400000000000000" pitchFamily="50" charset="-128"/>
              <a:ea typeface="游ゴシック" panose="020B0400000000000000" pitchFamily="50" charset="-128"/>
            </a:rPr>
            <a:t>常勤換算の際は、計算の都度、</a:t>
          </a:r>
          <a:endParaRPr kumimoji="1" lang="en-US" altLang="ja-JP" sz="1600">
            <a:solidFill>
              <a:sysClr val="windowText" lastClr="000000"/>
            </a:solidFill>
            <a:latin typeface="游ゴシック" panose="020B0400000000000000" pitchFamily="50" charset="-128"/>
            <a:ea typeface="游ゴシック" panose="020B0400000000000000" pitchFamily="50" charset="-128"/>
          </a:endParaRPr>
        </a:p>
        <a:p>
          <a:pPr algn="ctr">
            <a:lnSpc>
              <a:spcPts val="1900"/>
            </a:lnSpc>
          </a:pPr>
          <a:r>
            <a:rPr kumimoji="1" lang="ja-JP" altLang="en-US" sz="1600">
              <a:solidFill>
                <a:sysClr val="windowText" lastClr="000000"/>
              </a:solidFill>
              <a:latin typeface="游ゴシック" panose="020B0400000000000000" pitchFamily="50" charset="-128"/>
              <a:ea typeface="游ゴシック" panose="020B0400000000000000" pitchFamily="50" charset="-128"/>
            </a:rPr>
            <a:t>小数点第２位を</a:t>
          </a:r>
          <a:r>
            <a:rPr kumimoji="1" lang="ja-JP" altLang="en-US" sz="1600" b="1" u="sng">
              <a:solidFill>
                <a:sysClr val="windowText" lastClr="000000"/>
              </a:solidFill>
              <a:latin typeface="游ゴシック" panose="020B0400000000000000" pitchFamily="50" charset="-128"/>
              <a:ea typeface="游ゴシック" panose="020B0400000000000000" pitchFamily="50" charset="-128"/>
            </a:rPr>
            <a:t>切り捨てて</a:t>
          </a:r>
          <a:r>
            <a:rPr kumimoji="1" lang="ja-JP" altLang="en-US" sz="1600">
              <a:solidFill>
                <a:sysClr val="windowText" lastClr="000000"/>
              </a:solidFill>
              <a:latin typeface="游ゴシック" panose="020B0400000000000000" pitchFamily="50" charset="-128"/>
              <a:ea typeface="游ゴシック" panose="020B0400000000000000" pitchFamily="50" charset="-128"/>
            </a:rPr>
            <a:t>ください。</a:t>
          </a:r>
        </a:p>
      </xdr:txBody>
    </xdr:sp>
    <xdr:clientData/>
  </xdr:twoCellAnchor>
</xdr:wsDr>
</file>

<file path=xl/drawings/drawing40.xml><?xml version="1.0" encoding="utf-8"?>
<xdr:wsDr xmlns:xdr="http://schemas.openxmlformats.org/drawingml/2006/spreadsheetDrawing" xmlns:a="http://schemas.openxmlformats.org/drawingml/2006/main">
  <xdr:twoCellAnchor>
    <xdr:from>
      <xdr:col>2</xdr:col>
      <xdr:colOff>53340</xdr:colOff>
      <xdr:row>11</xdr:row>
      <xdr:rowOff>121920</xdr:rowOff>
    </xdr:from>
    <xdr:to>
      <xdr:col>31</xdr:col>
      <xdr:colOff>80010</xdr:colOff>
      <xdr:row>12</xdr:row>
      <xdr:rowOff>160020</xdr:rowOff>
    </xdr:to>
    <xdr:sp macro="" textlink="">
      <xdr:nvSpPr>
        <xdr:cNvPr id="2" name="角丸四角形 1"/>
        <xdr:cNvSpPr/>
      </xdr:nvSpPr>
      <xdr:spPr>
        <a:xfrm>
          <a:off x="388620" y="3520440"/>
          <a:ext cx="5124450" cy="548640"/>
        </a:xfrm>
        <a:prstGeom prst="roundRect">
          <a:avLst/>
        </a:prstGeom>
        <a:solidFill>
          <a:schemeClr val="bg1"/>
        </a:solid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1" forceAA="0" compatLnSpc="1">
          <a:prstTxWarp prst="textNoShape">
            <a:avLst/>
          </a:prstTxWarp>
          <a:noAutofit/>
        </a:bodyPr>
        <a:lstStyle/>
        <a:p>
          <a:pPr algn="l"/>
          <a:r>
            <a:rPr kumimoji="1" lang="ja-JP" altLang="en-US" sz="1400">
              <a:solidFill>
                <a:schemeClr val="tx1"/>
              </a:solidFill>
              <a:latin typeface="游ゴシック" panose="020B0400000000000000" pitchFamily="50" charset="-128"/>
              <a:ea typeface="游ゴシック" panose="020B0400000000000000" pitchFamily="50" charset="-128"/>
            </a:rPr>
            <a:t>自動入力のため、記入不要</a:t>
          </a:r>
        </a:p>
      </xdr:txBody>
    </xdr:sp>
    <xdr:clientData/>
  </xdr:twoCellAnchor>
  <xdr:twoCellAnchor>
    <xdr:from>
      <xdr:col>27</xdr:col>
      <xdr:colOff>160020</xdr:colOff>
      <xdr:row>6</xdr:row>
      <xdr:rowOff>137160</xdr:rowOff>
    </xdr:from>
    <xdr:to>
      <xdr:col>34</xdr:col>
      <xdr:colOff>116205</xdr:colOff>
      <xdr:row>9</xdr:row>
      <xdr:rowOff>3810</xdr:rowOff>
    </xdr:to>
    <xdr:sp macro="" textlink="">
      <xdr:nvSpPr>
        <xdr:cNvPr id="3" name="AutoShape 103"/>
        <xdr:cNvSpPr>
          <a:spLocks noChangeArrowheads="1"/>
        </xdr:cNvSpPr>
      </xdr:nvSpPr>
      <xdr:spPr bwMode="auto">
        <a:xfrm>
          <a:off x="4831080" y="1196340"/>
          <a:ext cx="1266825" cy="377190"/>
        </a:xfrm>
        <a:prstGeom prst="wedgeRoundRectCallout">
          <a:avLst>
            <a:gd name="adj1" fmla="val -43430"/>
            <a:gd name="adj2" fmla="val 99367"/>
            <a:gd name="adj3" fmla="val 16667"/>
          </a:avLst>
        </a:prstGeom>
        <a:solidFill>
          <a:srgbClr val="FFFFFF"/>
        </a:solidFill>
        <a:ln w="25400">
          <a:solidFill>
            <a:srgbClr val="000000"/>
          </a:solidFill>
          <a:miter lim="800000"/>
          <a:headEnd/>
          <a:tailEnd/>
        </a:ln>
      </xdr:spPr>
      <xdr:txBody>
        <a:bodyPr vertOverflow="clip" wrap="square" lIns="74295" tIns="8890" rIns="74295" bIns="8890" anchor="ctr" upright="1"/>
        <a:lstStyle/>
        <a:p>
          <a:pPr algn="ctr" rtl="0">
            <a:lnSpc>
              <a:spcPts val="1300"/>
            </a:lnSpc>
            <a:defRPr sz="1000"/>
          </a:pPr>
          <a:r>
            <a:rPr lang="ja-JP" altLang="en-US" sz="900" b="0" i="0" u="none" strike="noStrike" baseline="0">
              <a:solidFill>
                <a:srgbClr val="FF0000"/>
              </a:solidFill>
              <a:latin typeface="游ゴシック" panose="020B0400000000000000" pitchFamily="50" charset="-128"/>
              <a:ea typeface="游ゴシック" panose="020B0400000000000000" pitchFamily="50" charset="-128"/>
            </a:rPr>
            <a:t>プルダウンメニュー</a:t>
          </a:r>
          <a:r>
            <a:rPr lang="ja-JP" altLang="en-US" sz="900" b="0" i="0" u="none" strike="noStrike" baseline="0">
              <a:solidFill>
                <a:srgbClr val="000000"/>
              </a:solidFill>
              <a:latin typeface="游ゴシック" panose="020B0400000000000000" pitchFamily="50" charset="-128"/>
              <a:ea typeface="游ゴシック" panose="020B0400000000000000" pitchFamily="50" charset="-128"/>
            </a:rPr>
            <a:t>から選択してください。</a:t>
          </a:r>
        </a:p>
      </xdr:txBody>
    </xdr:sp>
    <xdr:clientData/>
  </xdr:twoCellAnchor>
  <xdr:twoCellAnchor>
    <xdr:from>
      <xdr:col>27</xdr:col>
      <xdr:colOff>160020</xdr:colOff>
      <xdr:row>9</xdr:row>
      <xdr:rowOff>548640</xdr:rowOff>
    </xdr:from>
    <xdr:to>
      <xdr:col>34</xdr:col>
      <xdr:colOff>116205</xdr:colOff>
      <xdr:row>10</xdr:row>
      <xdr:rowOff>11430</xdr:rowOff>
    </xdr:to>
    <xdr:sp macro="" textlink="">
      <xdr:nvSpPr>
        <xdr:cNvPr id="4" name="AutoShape 103"/>
        <xdr:cNvSpPr>
          <a:spLocks noChangeArrowheads="1"/>
        </xdr:cNvSpPr>
      </xdr:nvSpPr>
      <xdr:spPr bwMode="auto">
        <a:xfrm>
          <a:off x="4831080" y="2118360"/>
          <a:ext cx="1266825" cy="377190"/>
        </a:xfrm>
        <a:prstGeom prst="wedgeRoundRectCallout">
          <a:avLst>
            <a:gd name="adj1" fmla="val -43430"/>
            <a:gd name="adj2" fmla="val 99367"/>
            <a:gd name="adj3" fmla="val 16667"/>
          </a:avLst>
        </a:prstGeom>
        <a:solidFill>
          <a:srgbClr val="FFFFFF"/>
        </a:solidFill>
        <a:ln w="25400">
          <a:solidFill>
            <a:srgbClr val="000000"/>
          </a:solidFill>
          <a:miter lim="800000"/>
          <a:headEnd/>
          <a:tailEnd/>
        </a:ln>
      </xdr:spPr>
      <xdr:txBody>
        <a:bodyPr vertOverflow="clip" wrap="square" lIns="74295" tIns="8890" rIns="74295" bIns="8890" anchor="ctr" upright="1"/>
        <a:lstStyle/>
        <a:p>
          <a:pPr algn="ctr" rtl="0">
            <a:lnSpc>
              <a:spcPts val="1300"/>
            </a:lnSpc>
            <a:defRPr sz="1000"/>
          </a:pPr>
          <a:r>
            <a:rPr lang="ja-JP" altLang="en-US" sz="900" b="0" i="0" u="none" strike="noStrike" baseline="0">
              <a:solidFill>
                <a:srgbClr val="FF0000"/>
              </a:solidFill>
              <a:latin typeface="游ゴシック" panose="020B0400000000000000" pitchFamily="50" charset="-128"/>
              <a:ea typeface="游ゴシック" panose="020B0400000000000000" pitchFamily="50" charset="-128"/>
            </a:rPr>
            <a:t>プルダウンメニュー</a:t>
          </a:r>
          <a:r>
            <a:rPr lang="ja-JP" altLang="en-US" sz="900" b="0" i="0" u="none" strike="noStrike" baseline="0">
              <a:solidFill>
                <a:srgbClr val="000000"/>
              </a:solidFill>
              <a:latin typeface="游ゴシック" panose="020B0400000000000000" pitchFamily="50" charset="-128"/>
              <a:ea typeface="游ゴシック" panose="020B0400000000000000" pitchFamily="50" charset="-128"/>
            </a:rPr>
            <a:t>から選択してください。</a:t>
          </a:r>
        </a:p>
      </xdr:txBody>
    </xdr:sp>
    <xdr:clientData/>
  </xdr:twoCellAnchor>
</xdr:wsDr>
</file>

<file path=xl/drawings/drawing41.xml><?xml version="1.0" encoding="utf-8"?>
<xdr:wsDr xmlns:xdr="http://schemas.openxmlformats.org/drawingml/2006/spreadsheetDrawing" xmlns:a="http://schemas.openxmlformats.org/drawingml/2006/main">
  <xdr:twoCellAnchor>
    <xdr:from>
      <xdr:col>26</xdr:col>
      <xdr:colOff>137160</xdr:colOff>
      <xdr:row>5</xdr:row>
      <xdr:rowOff>76200</xdr:rowOff>
    </xdr:from>
    <xdr:to>
      <xdr:col>33</xdr:col>
      <xdr:colOff>114300</xdr:colOff>
      <xdr:row>8</xdr:row>
      <xdr:rowOff>83820</xdr:rowOff>
    </xdr:to>
    <xdr:sp macro="" textlink="">
      <xdr:nvSpPr>
        <xdr:cNvPr id="2" name="AutoShape 103"/>
        <xdr:cNvSpPr>
          <a:spLocks noChangeArrowheads="1"/>
        </xdr:cNvSpPr>
      </xdr:nvSpPr>
      <xdr:spPr bwMode="auto">
        <a:xfrm>
          <a:off x="4495800" y="967740"/>
          <a:ext cx="1150620" cy="510540"/>
        </a:xfrm>
        <a:prstGeom prst="wedgeRoundRectCallout">
          <a:avLst>
            <a:gd name="adj1" fmla="val -45675"/>
            <a:gd name="adj2" fmla="val 119072"/>
            <a:gd name="adj3" fmla="val 16667"/>
          </a:avLst>
        </a:prstGeom>
        <a:solidFill>
          <a:srgbClr val="FFFFFF"/>
        </a:solidFill>
        <a:ln w="25400">
          <a:solidFill>
            <a:srgbClr val="000000"/>
          </a:solidFill>
          <a:miter lim="800000"/>
          <a:headEnd/>
          <a:tailEnd/>
        </a:ln>
      </xdr:spPr>
      <xdr:txBody>
        <a:bodyPr vertOverflow="clip" wrap="square" lIns="74295" tIns="8890" rIns="74295" bIns="8890" anchor="ctr" upright="1"/>
        <a:lstStyle/>
        <a:p>
          <a:pPr algn="ctr" rtl="0">
            <a:lnSpc>
              <a:spcPts val="1300"/>
            </a:lnSpc>
            <a:defRPr sz="1000"/>
          </a:pPr>
          <a:r>
            <a:rPr lang="ja-JP" altLang="en-US" sz="900" b="0" i="0" u="none" strike="noStrike" baseline="0">
              <a:solidFill>
                <a:srgbClr val="FF0000"/>
              </a:solidFill>
              <a:latin typeface="游ゴシック" panose="020B0400000000000000" pitchFamily="50" charset="-128"/>
              <a:ea typeface="游ゴシック" panose="020B0400000000000000" pitchFamily="50" charset="-128"/>
            </a:rPr>
            <a:t>受入回数</a:t>
          </a:r>
          <a:r>
            <a:rPr lang="ja-JP" altLang="en-US" sz="900" b="0" i="0" u="none" strike="noStrike" baseline="0">
              <a:solidFill>
                <a:srgbClr val="000000"/>
              </a:solidFill>
              <a:latin typeface="游ゴシック" panose="020B0400000000000000" pitchFamily="50" charset="-128"/>
              <a:ea typeface="游ゴシック" panose="020B0400000000000000" pitchFamily="50" charset="-128"/>
            </a:rPr>
            <a:t>を入力してください。</a:t>
          </a:r>
        </a:p>
      </xdr:txBody>
    </xdr:sp>
    <xdr:clientData/>
  </xdr:twoCellAnchor>
  <xdr:twoCellAnchor>
    <xdr:from>
      <xdr:col>1</xdr:col>
      <xdr:colOff>129540</xdr:colOff>
      <xdr:row>10</xdr:row>
      <xdr:rowOff>144780</xdr:rowOff>
    </xdr:from>
    <xdr:to>
      <xdr:col>31</xdr:col>
      <xdr:colOff>160020</xdr:colOff>
      <xdr:row>11</xdr:row>
      <xdr:rowOff>344805</xdr:rowOff>
    </xdr:to>
    <xdr:sp macro="" textlink="">
      <xdr:nvSpPr>
        <xdr:cNvPr id="3" name="角丸四角形 2"/>
        <xdr:cNvSpPr/>
      </xdr:nvSpPr>
      <xdr:spPr>
        <a:xfrm>
          <a:off x="297180" y="2286000"/>
          <a:ext cx="5059680" cy="771525"/>
        </a:xfrm>
        <a:prstGeom prst="roundRect">
          <a:avLst/>
        </a:prstGeom>
        <a:solidFill>
          <a:schemeClr val="bg1"/>
        </a:solid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1" forceAA="0" compatLnSpc="1">
          <a:prstTxWarp prst="textNoShape">
            <a:avLst/>
          </a:prstTxWarp>
          <a:noAutofit/>
        </a:bodyPr>
        <a:lstStyle/>
        <a:p>
          <a:pPr algn="l"/>
          <a:r>
            <a:rPr kumimoji="1" lang="ja-JP" altLang="en-US" sz="1400">
              <a:solidFill>
                <a:schemeClr val="tx1"/>
              </a:solidFill>
              <a:latin typeface="游ゴシック" panose="020B0400000000000000" pitchFamily="50" charset="-128"/>
              <a:ea typeface="游ゴシック" panose="020B0400000000000000" pitchFamily="50" charset="-128"/>
            </a:rPr>
            <a:t>自動入力のため、記入不要</a:t>
          </a:r>
        </a:p>
      </xdr:txBody>
    </xdr:sp>
    <xdr:clientData/>
  </xdr:twoCellAnchor>
</xdr:wsDr>
</file>

<file path=xl/drawings/drawing42.xml><?xml version="1.0" encoding="utf-8"?>
<xdr:wsDr xmlns:xdr="http://schemas.openxmlformats.org/drawingml/2006/spreadsheetDrawing" xmlns:a="http://schemas.openxmlformats.org/drawingml/2006/main">
  <xdr:twoCellAnchor>
    <xdr:from>
      <xdr:col>4</xdr:col>
      <xdr:colOff>189230</xdr:colOff>
      <xdr:row>0</xdr:row>
      <xdr:rowOff>131446</xdr:rowOff>
    </xdr:from>
    <xdr:to>
      <xdr:col>5</xdr:col>
      <xdr:colOff>800100</xdr:colOff>
      <xdr:row>1</xdr:row>
      <xdr:rowOff>219075</xdr:rowOff>
    </xdr:to>
    <xdr:sp macro="" textlink="">
      <xdr:nvSpPr>
        <xdr:cNvPr id="3" name="正方形/長方形 2">
          <a:extLst>
            <a:ext uri="{FF2B5EF4-FFF2-40B4-BE49-F238E27FC236}">
              <a16:creationId xmlns:a16="http://schemas.microsoft.com/office/drawing/2014/main" id="{712C8718-C749-4E3E-9818-E63700CA0403}"/>
            </a:ext>
          </a:extLst>
        </xdr:cNvPr>
        <xdr:cNvSpPr/>
      </xdr:nvSpPr>
      <xdr:spPr>
        <a:xfrm>
          <a:off x="3894455" y="131446"/>
          <a:ext cx="3049270" cy="373379"/>
        </a:xfrm>
        <a:prstGeom prst="rect">
          <a:avLst/>
        </a:prstGeom>
        <a:solidFill>
          <a:schemeClr val="bg1">
            <a:lumMod val="85000"/>
          </a:schemeClr>
        </a:solid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1600" b="0">
              <a:solidFill>
                <a:sysClr val="windowText" lastClr="000000"/>
              </a:solidFill>
            </a:rPr>
            <a:t>令和５年度（実績報告時提出）</a:t>
          </a:r>
        </a:p>
      </xdr:txBody>
    </xdr:sp>
    <xdr:clientData/>
  </xdr:twoCellAnchor>
</xdr:wsDr>
</file>

<file path=xl/drawings/drawing43.xml><?xml version="1.0" encoding="utf-8"?>
<xdr:wsDr xmlns:xdr="http://schemas.openxmlformats.org/drawingml/2006/spreadsheetDrawing" xmlns:a="http://schemas.openxmlformats.org/drawingml/2006/main">
  <xdr:twoCellAnchor>
    <xdr:from>
      <xdr:col>28</xdr:col>
      <xdr:colOff>99060</xdr:colOff>
      <xdr:row>6</xdr:row>
      <xdr:rowOff>15240</xdr:rowOff>
    </xdr:from>
    <xdr:to>
      <xdr:col>33</xdr:col>
      <xdr:colOff>30480</xdr:colOff>
      <xdr:row>10</xdr:row>
      <xdr:rowOff>38100</xdr:rowOff>
    </xdr:to>
    <xdr:sp macro="" textlink="">
      <xdr:nvSpPr>
        <xdr:cNvPr id="2" name="AutoShape 103"/>
        <xdr:cNvSpPr>
          <a:spLocks noChangeArrowheads="1"/>
        </xdr:cNvSpPr>
      </xdr:nvSpPr>
      <xdr:spPr bwMode="auto">
        <a:xfrm>
          <a:off x="5082540" y="1074420"/>
          <a:ext cx="883920" cy="701040"/>
        </a:xfrm>
        <a:prstGeom prst="wedgeRoundRectCallout">
          <a:avLst>
            <a:gd name="adj1" fmla="val -44722"/>
            <a:gd name="adj2" fmla="val 148628"/>
            <a:gd name="adj3" fmla="val 16667"/>
          </a:avLst>
        </a:prstGeom>
        <a:solidFill>
          <a:srgbClr val="FFFFFF"/>
        </a:solidFill>
        <a:ln w="25400">
          <a:solidFill>
            <a:srgbClr val="000000"/>
          </a:solidFill>
          <a:miter lim="800000"/>
          <a:headEnd/>
          <a:tailEnd/>
        </a:ln>
      </xdr:spPr>
      <xdr:txBody>
        <a:bodyPr vertOverflow="clip" wrap="square" lIns="74295" tIns="8890" rIns="74295" bIns="8890" anchor="ctr" upright="1"/>
        <a:lstStyle/>
        <a:p>
          <a:pPr algn="ctr" rtl="0">
            <a:lnSpc>
              <a:spcPts val="1300"/>
            </a:lnSpc>
            <a:defRPr sz="1000"/>
          </a:pPr>
          <a:r>
            <a:rPr lang="ja-JP" altLang="en-US" sz="900" b="0" i="0" u="none" strike="noStrike" baseline="0">
              <a:solidFill>
                <a:srgbClr val="FF0000"/>
              </a:solidFill>
              <a:latin typeface="游ゴシック" panose="020B0400000000000000" pitchFamily="50" charset="-128"/>
              <a:ea typeface="游ゴシック" panose="020B0400000000000000" pitchFamily="50" charset="-128"/>
            </a:rPr>
            <a:t>実施回数</a:t>
          </a:r>
          <a:r>
            <a:rPr lang="ja-JP" altLang="en-US" sz="900" b="0" i="0" u="none" strike="noStrike" baseline="0">
              <a:solidFill>
                <a:srgbClr val="000000"/>
              </a:solidFill>
              <a:latin typeface="游ゴシック" panose="020B0400000000000000" pitchFamily="50" charset="-128"/>
              <a:ea typeface="游ゴシック" panose="020B0400000000000000" pitchFamily="50" charset="-128"/>
            </a:rPr>
            <a:t>を入力してください。</a:t>
          </a:r>
        </a:p>
      </xdr:txBody>
    </xdr:sp>
    <xdr:clientData/>
  </xdr:twoCellAnchor>
  <xdr:twoCellAnchor>
    <xdr:from>
      <xdr:col>28</xdr:col>
      <xdr:colOff>167640</xdr:colOff>
      <xdr:row>10</xdr:row>
      <xdr:rowOff>601980</xdr:rowOff>
    </xdr:from>
    <xdr:to>
      <xdr:col>33</xdr:col>
      <xdr:colOff>99060</xdr:colOff>
      <xdr:row>10</xdr:row>
      <xdr:rowOff>1188720</xdr:rowOff>
    </xdr:to>
    <xdr:sp macro="" textlink="">
      <xdr:nvSpPr>
        <xdr:cNvPr id="3" name="AutoShape 103"/>
        <xdr:cNvSpPr>
          <a:spLocks noChangeArrowheads="1"/>
        </xdr:cNvSpPr>
      </xdr:nvSpPr>
      <xdr:spPr bwMode="auto">
        <a:xfrm>
          <a:off x="5151120" y="2339340"/>
          <a:ext cx="883920" cy="586740"/>
        </a:xfrm>
        <a:prstGeom prst="wedgeRoundRectCallout">
          <a:avLst>
            <a:gd name="adj1" fmla="val -44722"/>
            <a:gd name="adj2" fmla="val 148628"/>
            <a:gd name="adj3" fmla="val 16667"/>
          </a:avLst>
        </a:prstGeom>
        <a:solidFill>
          <a:srgbClr val="FFFFFF"/>
        </a:solidFill>
        <a:ln w="25400">
          <a:solidFill>
            <a:srgbClr val="000000"/>
          </a:solidFill>
          <a:miter lim="800000"/>
          <a:headEnd/>
          <a:tailEnd/>
        </a:ln>
      </xdr:spPr>
      <xdr:txBody>
        <a:bodyPr vertOverflow="clip" wrap="square" lIns="74295" tIns="8890" rIns="74295" bIns="8890" anchor="ctr" upright="1"/>
        <a:lstStyle/>
        <a:p>
          <a:pPr algn="ctr" rtl="0">
            <a:lnSpc>
              <a:spcPts val="1300"/>
            </a:lnSpc>
            <a:defRPr sz="1000"/>
          </a:pPr>
          <a:r>
            <a:rPr lang="ja-JP" altLang="en-US" sz="900" b="0" i="0" u="none" strike="noStrike" baseline="0">
              <a:solidFill>
                <a:srgbClr val="FF0000"/>
              </a:solidFill>
              <a:latin typeface="游ゴシック" panose="020B0400000000000000" pitchFamily="50" charset="-128"/>
              <a:ea typeface="游ゴシック" panose="020B0400000000000000" pitchFamily="50" charset="-128"/>
            </a:rPr>
            <a:t>実施回数</a:t>
          </a:r>
          <a:r>
            <a:rPr lang="ja-JP" altLang="en-US" sz="900" b="0" i="0" u="none" strike="noStrike" baseline="0">
              <a:solidFill>
                <a:srgbClr val="000000"/>
              </a:solidFill>
              <a:latin typeface="游ゴシック" panose="020B0400000000000000" pitchFamily="50" charset="-128"/>
              <a:ea typeface="游ゴシック" panose="020B0400000000000000" pitchFamily="50" charset="-128"/>
            </a:rPr>
            <a:t>を入力してください。</a:t>
          </a:r>
        </a:p>
      </xdr:txBody>
    </xdr:sp>
    <xdr:clientData/>
  </xdr:twoCellAnchor>
  <xdr:twoCellAnchor>
    <xdr:from>
      <xdr:col>3</xdr:col>
      <xdr:colOff>53340</xdr:colOff>
      <xdr:row>12</xdr:row>
      <xdr:rowOff>106680</xdr:rowOff>
    </xdr:from>
    <xdr:to>
      <xdr:col>31</xdr:col>
      <xdr:colOff>41910</xdr:colOff>
      <xdr:row>13</xdr:row>
      <xdr:rowOff>363855</xdr:rowOff>
    </xdr:to>
    <xdr:sp macro="" textlink="">
      <xdr:nvSpPr>
        <xdr:cNvPr id="4" name="角丸四角形 3"/>
        <xdr:cNvSpPr/>
      </xdr:nvSpPr>
      <xdr:spPr>
        <a:xfrm>
          <a:off x="556260" y="4290060"/>
          <a:ext cx="5086350" cy="767715"/>
        </a:xfrm>
        <a:prstGeom prst="roundRect">
          <a:avLst/>
        </a:prstGeom>
        <a:solidFill>
          <a:schemeClr val="bg1"/>
        </a:solid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1" forceAA="0" compatLnSpc="1">
          <a:prstTxWarp prst="textNoShape">
            <a:avLst/>
          </a:prstTxWarp>
          <a:noAutofit/>
        </a:bodyPr>
        <a:lstStyle/>
        <a:p>
          <a:pPr algn="l"/>
          <a:r>
            <a:rPr kumimoji="1" lang="ja-JP" altLang="en-US" sz="1400">
              <a:solidFill>
                <a:schemeClr val="tx1"/>
              </a:solidFill>
              <a:latin typeface="游ゴシック" panose="020B0400000000000000" pitchFamily="50" charset="-128"/>
              <a:ea typeface="游ゴシック" panose="020B0400000000000000" pitchFamily="50" charset="-128"/>
            </a:rPr>
            <a:t>自動入力のため、記入不要</a:t>
          </a:r>
        </a:p>
      </xdr:txBody>
    </xdr:sp>
    <xdr:clientData/>
  </xdr:twoCellAnchor>
</xdr:wsDr>
</file>

<file path=xl/drawings/drawing44.xml><?xml version="1.0" encoding="utf-8"?>
<xdr:wsDr xmlns:xdr="http://schemas.openxmlformats.org/drawingml/2006/spreadsheetDrawing" xmlns:a="http://schemas.openxmlformats.org/drawingml/2006/main">
  <xdr:twoCellAnchor>
    <xdr:from>
      <xdr:col>4</xdr:col>
      <xdr:colOff>1187823</xdr:colOff>
      <xdr:row>0</xdr:row>
      <xdr:rowOff>116541</xdr:rowOff>
    </xdr:from>
    <xdr:to>
      <xdr:col>6</xdr:col>
      <xdr:colOff>448235</xdr:colOff>
      <xdr:row>3</xdr:row>
      <xdr:rowOff>10391</xdr:rowOff>
    </xdr:to>
    <xdr:sp macro="" textlink="">
      <xdr:nvSpPr>
        <xdr:cNvPr id="3" name="正方形/長方形 2">
          <a:extLst>
            <a:ext uri="{FF2B5EF4-FFF2-40B4-BE49-F238E27FC236}">
              <a16:creationId xmlns:a16="http://schemas.microsoft.com/office/drawing/2014/main" id="{3D9B651A-170D-4183-91DE-6FFDCF9E10C4}"/>
            </a:ext>
          </a:extLst>
        </xdr:cNvPr>
        <xdr:cNvSpPr/>
      </xdr:nvSpPr>
      <xdr:spPr>
        <a:xfrm>
          <a:off x="6252882" y="116541"/>
          <a:ext cx="3238500" cy="465350"/>
        </a:xfrm>
        <a:prstGeom prst="rect">
          <a:avLst/>
        </a:prstGeom>
        <a:solidFill>
          <a:schemeClr val="bg1">
            <a:lumMod val="85000"/>
          </a:schemeClr>
        </a:solid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1600" b="1">
              <a:solidFill>
                <a:sysClr val="windowText" lastClr="000000"/>
              </a:solidFill>
            </a:rPr>
            <a:t>令和５年度（実績報告時提出）</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8</xdr:col>
      <xdr:colOff>60960</xdr:colOff>
      <xdr:row>11</xdr:row>
      <xdr:rowOff>335280</xdr:rowOff>
    </xdr:from>
    <xdr:to>
      <xdr:col>24</xdr:col>
      <xdr:colOff>98474</xdr:colOff>
      <xdr:row>12</xdr:row>
      <xdr:rowOff>343193</xdr:rowOff>
    </xdr:to>
    <xdr:sp macro="" textlink="">
      <xdr:nvSpPr>
        <xdr:cNvPr id="2" name="角丸四角形 1"/>
        <xdr:cNvSpPr/>
      </xdr:nvSpPr>
      <xdr:spPr>
        <a:xfrm>
          <a:off x="1402080" y="2240280"/>
          <a:ext cx="2719754" cy="747053"/>
        </a:xfrm>
        <a:prstGeom prst="roundRect">
          <a:avLst/>
        </a:prstGeom>
        <a:solidFill>
          <a:schemeClr val="bg1"/>
        </a:solid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1" forceAA="0" compatLnSpc="1">
          <a:prstTxWarp prst="textNoShape">
            <a:avLst/>
          </a:prstTxWarp>
          <a:noAutofit/>
        </a:bodyPr>
        <a:lstStyle/>
        <a:p>
          <a:pPr algn="l"/>
          <a:r>
            <a:rPr kumimoji="1" lang="ja-JP" altLang="en-US" sz="1100">
              <a:solidFill>
                <a:schemeClr val="tx1"/>
              </a:solidFill>
              <a:latin typeface="游ゴシック" panose="020B0400000000000000" pitchFamily="50" charset="-128"/>
              <a:ea typeface="游ゴシック" panose="020B0400000000000000" pitchFamily="50" charset="-128"/>
            </a:rPr>
            <a:t>自動入力のため、記入不要</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1981476</xdr:colOff>
      <xdr:row>0</xdr:row>
      <xdr:rowOff>79513</xdr:rowOff>
    </xdr:from>
    <xdr:to>
      <xdr:col>3</xdr:col>
      <xdr:colOff>2323033</xdr:colOff>
      <xdr:row>1</xdr:row>
      <xdr:rowOff>195724</xdr:rowOff>
    </xdr:to>
    <xdr:sp macro="" textlink="">
      <xdr:nvSpPr>
        <xdr:cNvPr id="2" name="正方形/長方形 1">
          <a:extLst>
            <a:ext uri="{FF2B5EF4-FFF2-40B4-BE49-F238E27FC236}">
              <a16:creationId xmlns:a16="http://schemas.microsoft.com/office/drawing/2014/main" id="{9FF68A2D-8C93-47FA-B0BF-DC772C278715}"/>
            </a:ext>
          </a:extLst>
        </xdr:cNvPr>
        <xdr:cNvSpPr/>
      </xdr:nvSpPr>
      <xdr:spPr>
        <a:xfrm>
          <a:off x="3497856" y="79513"/>
          <a:ext cx="2520877" cy="329571"/>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ja-JP" sz="1400" b="1">
              <a:solidFill>
                <a:schemeClr val="lt1"/>
              </a:solidFill>
              <a:effectLst/>
              <a:latin typeface="+mn-lt"/>
              <a:ea typeface="+mn-ea"/>
              <a:cs typeface="+mn-cs"/>
            </a:rPr>
            <a:t>令和</a:t>
          </a:r>
          <a:r>
            <a:rPr kumimoji="1" lang="ja-JP" altLang="en-US" sz="1400" b="1">
              <a:solidFill>
                <a:schemeClr val="lt1"/>
              </a:solidFill>
              <a:effectLst/>
              <a:latin typeface="+mn-lt"/>
              <a:ea typeface="+mn-ea"/>
              <a:cs typeface="+mn-cs"/>
            </a:rPr>
            <a:t>６</a:t>
          </a:r>
          <a:r>
            <a:rPr kumimoji="1" lang="ja-JP" altLang="ja-JP" sz="1400" b="1">
              <a:solidFill>
                <a:schemeClr val="lt1"/>
              </a:solidFill>
              <a:effectLst/>
              <a:latin typeface="+mn-lt"/>
              <a:ea typeface="+mn-ea"/>
              <a:cs typeface="+mn-cs"/>
            </a:rPr>
            <a:t>年度評価加算協議時</a:t>
          </a:r>
          <a:endParaRPr lang="ja-JP" altLang="ja-JP" sz="1400">
            <a:effectLst/>
          </a:endParaRPr>
        </a:p>
      </xdr:txBody>
    </xdr:sp>
    <xdr:clientData/>
  </xdr:twoCellAnchor>
  <xdr:twoCellAnchor>
    <xdr:from>
      <xdr:col>3</xdr:col>
      <xdr:colOff>1987825</xdr:colOff>
      <xdr:row>0</xdr:row>
      <xdr:rowOff>198783</xdr:rowOff>
    </xdr:from>
    <xdr:to>
      <xdr:col>6</xdr:col>
      <xdr:colOff>525614</xdr:colOff>
      <xdr:row>3</xdr:row>
      <xdr:rowOff>135467</xdr:rowOff>
    </xdr:to>
    <xdr:sp macro="" textlink="">
      <xdr:nvSpPr>
        <xdr:cNvPr id="3" name="AutoShape 103"/>
        <xdr:cNvSpPr>
          <a:spLocks noChangeArrowheads="1"/>
        </xdr:cNvSpPr>
      </xdr:nvSpPr>
      <xdr:spPr bwMode="auto">
        <a:xfrm>
          <a:off x="5685182" y="198783"/>
          <a:ext cx="2175510" cy="460145"/>
        </a:xfrm>
        <a:prstGeom prst="wedgeRoundRectCallout">
          <a:avLst>
            <a:gd name="adj1" fmla="val -44830"/>
            <a:gd name="adj2" fmla="val 135811"/>
            <a:gd name="adj3" fmla="val 16667"/>
          </a:avLst>
        </a:prstGeom>
        <a:solidFill>
          <a:srgbClr val="FFFFFF"/>
        </a:solidFill>
        <a:ln w="25400">
          <a:solidFill>
            <a:srgbClr val="000000"/>
          </a:solidFill>
          <a:miter lim="800000"/>
          <a:headEnd/>
          <a:tailEnd/>
        </a:ln>
      </xdr:spPr>
      <xdr:txBody>
        <a:bodyPr vertOverflow="clip" wrap="square" lIns="74295" tIns="8890" rIns="74295" bIns="8890" anchor="ctr" upright="1"/>
        <a:lstStyle/>
        <a:p>
          <a:pPr algn="l" rtl="0">
            <a:defRPr sz="1000"/>
          </a:pPr>
          <a:r>
            <a:rPr lang="ja-JP" altLang="en-US" sz="1200" b="0" i="0" u="none" strike="noStrike" baseline="0">
              <a:solidFill>
                <a:srgbClr val="FF0000"/>
              </a:solidFill>
              <a:latin typeface="游ゴシック" panose="020B0400000000000000" pitchFamily="50" charset="-128"/>
              <a:ea typeface="游ゴシック" panose="020B0400000000000000" pitchFamily="50" charset="-128"/>
            </a:rPr>
            <a:t>プルダウンメニュー</a:t>
          </a:r>
          <a:r>
            <a:rPr lang="ja-JP" altLang="en-US" sz="1200" b="0" i="0" u="none" strike="noStrike" baseline="0">
              <a:solidFill>
                <a:srgbClr val="000000"/>
              </a:solidFill>
              <a:latin typeface="游ゴシック" panose="020B0400000000000000" pitchFamily="50" charset="-128"/>
              <a:ea typeface="游ゴシック" panose="020B0400000000000000" pitchFamily="50" charset="-128"/>
            </a:rPr>
            <a:t>から選択</a:t>
          </a:r>
          <a:endParaRPr lang="ja-JP" altLang="en-US" sz="1200" b="0" i="0" u="none" strike="noStrike" baseline="0">
            <a:solidFill>
              <a:srgbClr val="FF0000"/>
            </a:solidFill>
            <a:latin typeface="游ゴシック" panose="020B0400000000000000" pitchFamily="50" charset="-128"/>
            <a:ea typeface="游ゴシック" panose="020B0400000000000000" pitchFamily="50" charset="-128"/>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18</xdr:col>
      <xdr:colOff>99060</xdr:colOff>
      <xdr:row>11</xdr:row>
      <xdr:rowOff>495300</xdr:rowOff>
    </xdr:from>
    <xdr:to>
      <xdr:col>35</xdr:col>
      <xdr:colOff>152400</xdr:colOff>
      <xdr:row>13</xdr:row>
      <xdr:rowOff>133350</xdr:rowOff>
    </xdr:to>
    <xdr:sp macro="" textlink="">
      <xdr:nvSpPr>
        <xdr:cNvPr id="2" name="角丸四角形 1"/>
        <xdr:cNvSpPr/>
      </xdr:nvSpPr>
      <xdr:spPr>
        <a:xfrm>
          <a:off x="3116580" y="2400300"/>
          <a:ext cx="3040380" cy="887730"/>
        </a:xfrm>
        <a:prstGeom prst="roundRect">
          <a:avLst/>
        </a:prstGeom>
        <a:solidFill>
          <a:schemeClr val="bg1"/>
        </a:solid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1" forceAA="0" compatLnSpc="1">
          <a:prstTxWarp prst="textNoShape">
            <a:avLst/>
          </a:prstTxWarp>
          <a:noAutofit/>
        </a:bodyPr>
        <a:lstStyle/>
        <a:p>
          <a:pPr algn="l"/>
          <a:r>
            <a:rPr kumimoji="1" lang="ja-JP" altLang="en-US" sz="1400">
              <a:solidFill>
                <a:schemeClr val="tx1"/>
              </a:solidFill>
              <a:latin typeface="游ゴシック" panose="020B0400000000000000" pitchFamily="50" charset="-128"/>
              <a:ea typeface="游ゴシック" panose="020B0400000000000000" pitchFamily="50" charset="-128"/>
            </a:rPr>
            <a:t>自動入力のため、記入不要</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20</xdr:col>
      <xdr:colOff>91440</xdr:colOff>
      <xdr:row>11</xdr:row>
      <xdr:rowOff>426720</xdr:rowOff>
    </xdr:from>
    <xdr:to>
      <xdr:col>34</xdr:col>
      <xdr:colOff>274320</xdr:colOff>
      <xdr:row>13</xdr:row>
      <xdr:rowOff>64770</xdr:rowOff>
    </xdr:to>
    <xdr:sp macro="" textlink="">
      <xdr:nvSpPr>
        <xdr:cNvPr id="2" name="角丸四角形 1"/>
        <xdr:cNvSpPr/>
      </xdr:nvSpPr>
      <xdr:spPr>
        <a:xfrm>
          <a:off x="3444240" y="2331720"/>
          <a:ext cx="2529840" cy="887730"/>
        </a:xfrm>
        <a:prstGeom prst="roundRect">
          <a:avLst/>
        </a:prstGeom>
        <a:solidFill>
          <a:schemeClr val="bg1"/>
        </a:solid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1" forceAA="0" compatLnSpc="1">
          <a:prstTxWarp prst="textNoShape">
            <a:avLst/>
          </a:prstTxWarp>
          <a:noAutofit/>
        </a:bodyPr>
        <a:lstStyle/>
        <a:p>
          <a:pPr algn="l"/>
          <a:r>
            <a:rPr kumimoji="1" lang="ja-JP" altLang="en-US" sz="1400">
              <a:solidFill>
                <a:schemeClr val="tx1"/>
              </a:solidFill>
              <a:latin typeface="游ゴシック" panose="020B0400000000000000" pitchFamily="50" charset="-128"/>
              <a:ea typeface="游ゴシック" panose="020B0400000000000000" pitchFamily="50" charset="-128"/>
            </a:rPr>
            <a:t>自動入力のため、記入不要</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2</xdr:col>
      <xdr:colOff>1981476</xdr:colOff>
      <xdr:row>0</xdr:row>
      <xdr:rowOff>79513</xdr:rowOff>
    </xdr:from>
    <xdr:to>
      <xdr:col>3</xdr:col>
      <xdr:colOff>2323033</xdr:colOff>
      <xdr:row>1</xdr:row>
      <xdr:rowOff>195724</xdr:rowOff>
    </xdr:to>
    <xdr:sp macro="" textlink="">
      <xdr:nvSpPr>
        <xdr:cNvPr id="2" name="正方形/長方形 1">
          <a:extLst>
            <a:ext uri="{FF2B5EF4-FFF2-40B4-BE49-F238E27FC236}">
              <a16:creationId xmlns:a16="http://schemas.microsoft.com/office/drawing/2014/main" id="{9FF68A2D-8C93-47FA-B0BF-DC772C278715}"/>
            </a:ext>
          </a:extLst>
        </xdr:cNvPr>
        <xdr:cNvSpPr/>
      </xdr:nvSpPr>
      <xdr:spPr>
        <a:xfrm>
          <a:off x="3497856" y="79513"/>
          <a:ext cx="2520877" cy="329571"/>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ja-JP" sz="1400" b="1">
              <a:solidFill>
                <a:schemeClr val="lt1"/>
              </a:solidFill>
              <a:effectLst/>
              <a:latin typeface="+mn-lt"/>
              <a:ea typeface="+mn-ea"/>
              <a:cs typeface="+mn-cs"/>
            </a:rPr>
            <a:t>令和</a:t>
          </a:r>
          <a:r>
            <a:rPr kumimoji="1" lang="ja-JP" altLang="en-US" sz="1400" b="1">
              <a:solidFill>
                <a:schemeClr val="lt1"/>
              </a:solidFill>
              <a:effectLst/>
              <a:latin typeface="+mn-lt"/>
              <a:ea typeface="+mn-ea"/>
              <a:cs typeface="+mn-cs"/>
            </a:rPr>
            <a:t>６</a:t>
          </a:r>
          <a:r>
            <a:rPr kumimoji="1" lang="ja-JP" altLang="ja-JP" sz="1400" b="1">
              <a:solidFill>
                <a:schemeClr val="lt1"/>
              </a:solidFill>
              <a:effectLst/>
              <a:latin typeface="+mn-lt"/>
              <a:ea typeface="+mn-ea"/>
              <a:cs typeface="+mn-cs"/>
            </a:rPr>
            <a:t>年度評価加算協議時</a:t>
          </a:r>
          <a:endParaRPr lang="ja-JP" altLang="ja-JP" sz="1400">
            <a:effectLst/>
          </a:endParaRPr>
        </a:p>
      </xdr:txBody>
    </xdr:sp>
    <xdr:clientData/>
  </xdr:twoCellAnchor>
  <xdr:twoCellAnchor>
    <xdr:from>
      <xdr:col>3</xdr:col>
      <xdr:colOff>2305878</xdr:colOff>
      <xdr:row>3</xdr:row>
      <xdr:rowOff>13252</xdr:rowOff>
    </xdr:from>
    <xdr:to>
      <xdr:col>7</xdr:col>
      <xdr:colOff>234067</xdr:colOff>
      <xdr:row>4</xdr:row>
      <xdr:rowOff>69206</xdr:rowOff>
    </xdr:to>
    <xdr:sp macro="" textlink="">
      <xdr:nvSpPr>
        <xdr:cNvPr id="3" name="AutoShape 103"/>
        <xdr:cNvSpPr>
          <a:spLocks noChangeArrowheads="1"/>
        </xdr:cNvSpPr>
      </xdr:nvSpPr>
      <xdr:spPr bwMode="auto">
        <a:xfrm>
          <a:off x="6003235" y="536713"/>
          <a:ext cx="2175510" cy="460145"/>
        </a:xfrm>
        <a:prstGeom prst="wedgeRoundRectCallout">
          <a:avLst>
            <a:gd name="adj1" fmla="val -51531"/>
            <a:gd name="adj2" fmla="val 115651"/>
            <a:gd name="adj3" fmla="val 16667"/>
          </a:avLst>
        </a:prstGeom>
        <a:solidFill>
          <a:srgbClr val="FFFFFF"/>
        </a:solidFill>
        <a:ln w="25400">
          <a:solidFill>
            <a:srgbClr val="000000"/>
          </a:solidFill>
          <a:miter lim="800000"/>
          <a:headEnd/>
          <a:tailEnd/>
        </a:ln>
      </xdr:spPr>
      <xdr:txBody>
        <a:bodyPr vertOverflow="clip" wrap="square" lIns="74295" tIns="8890" rIns="74295" bIns="8890" anchor="ctr" upright="1"/>
        <a:lstStyle/>
        <a:p>
          <a:pPr algn="l" rtl="0">
            <a:defRPr sz="1000"/>
          </a:pPr>
          <a:r>
            <a:rPr lang="ja-JP" altLang="en-US" sz="1200" b="0" i="0" u="none" strike="noStrike" baseline="0">
              <a:solidFill>
                <a:srgbClr val="FF0000"/>
              </a:solidFill>
              <a:latin typeface="游ゴシック" panose="020B0400000000000000" pitchFamily="50" charset="-128"/>
              <a:ea typeface="游ゴシック" panose="020B0400000000000000" pitchFamily="50" charset="-128"/>
            </a:rPr>
            <a:t>プルダウンメニュー</a:t>
          </a:r>
          <a:r>
            <a:rPr lang="ja-JP" altLang="en-US" sz="1200" b="0" i="0" u="none" strike="noStrike" baseline="0">
              <a:solidFill>
                <a:srgbClr val="000000"/>
              </a:solidFill>
              <a:latin typeface="游ゴシック" panose="020B0400000000000000" pitchFamily="50" charset="-128"/>
              <a:ea typeface="游ゴシック" panose="020B0400000000000000" pitchFamily="50" charset="-128"/>
            </a:rPr>
            <a:t>から選択</a:t>
          </a:r>
          <a:endParaRPr lang="ja-JP" altLang="en-US" sz="1200" b="0" i="0" u="none" strike="noStrike" baseline="0">
            <a:solidFill>
              <a:srgbClr val="FF0000"/>
            </a:solidFill>
            <a:latin typeface="游ゴシック" panose="020B0400000000000000" pitchFamily="50" charset="-128"/>
            <a:ea typeface="游ゴシック" panose="020B0400000000000000"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40.xml"/><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41.xml"/><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2" Type="http://schemas.openxmlformats.org/officeDocument/2006/relationships/drawing" Target="../drawings/drawing42.xml"/><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2" Type="http://schemas.openxmlformats.org/officeDocument/2006/relationships/drawing" Target="../drawings/drawing43.xml"/><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2" Type="http://schemas.openxmlformats.org/officeDocument/2006/relationships/drawing" Target="../drawings/drawing44.xml"/><Relationship Id="rId1" Type="http://schemas.openxmlformats.org/officeDocument/2006/relationships/printerSettings" Target="../printerSettings/printerSettings4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K38"/>
  <sheetViews>
    <sheetView tabSelected="1" view="pageBreakPreview" topLeftCell="B1" zoomScaleNormal="100" zoomScaleSheetLayoutView="100" workbookViewId="0">
      <selection activeCell="G35" sqref="G35"/>
    </sheetView>
  </sheetViews>
  <sheetFormatPr defaultColWidth="8.88671875" defaultRowHeight="13.2" x14ac:dyDescent="0.2"/>
  <cols>
    <col min="1" max="1" width="0" style="1" hidden="1" customWidth="1"/>
    <col min="2" max="2" width="5.33203125" style="1" customWidth="1"/>
    <col min="3" max="3" width="11.109375" style="1" customWidth="1"/>
    <col min="4" max="4" width="3.109375" style="1" customWidth="1"/>
    <col min="5" max="5" width="16.109375" style="1" customWidth="1"/>
    <col min="6" max="6" width="77" style="1" customWidth="1"/>
    <col min="7" max="7" width="18.88671875" style="1" customWidth="1"/>
    <col min="8" max="8" width="16.44140625" style="41" bestFit="1" customWidth="1"/>
    <col min="9" max="10" width="8.88671875" style="1"/>
    <col min="11" max="11" width="0" style="1" hidden="1" customWidth="1"/>
    <col min="12" max="16384" width="8.88671875" style="1"/>
  </cols>
  <sheetData>
    <row r="1" spans="1:10" ht="13.95" customHeight="1" thickBot="1" x14ac:dyDescent="0.25">
      <c r="A1" s="239"/>
      <c r="B1" s="428" t="s">
        <v>323</v>
      </c>
      <c r="C1" s="429"/>
      <c r="D1" s="429"/>
      <c r="E1" s="430"/>
      <c r="F1" s="239"/>
      <c r="G1" s="239"/>
      <c r="H1" s="240"/>
      <c r="I1" s="239"/>
      <c r="J1" s="239"/>
    </row>
    <row r="2" spans="1:10" ht="34.200000000000003" customHeight="1" thickBot="1" x14ac:dyDescent="0.25">
      <c r="A2" s="239"/>
      <c r="B2" s="431"/>
      <c r="C2" s="432"/>
      <c r="D2" s="432"/>
      <c r="E2" s="433"/>
      <c r="F2" s="241"/>
      <c r="G2" s="242" t="s">
        <v>100</v>
      </c>
      <c r="H2" s="240"/>
      <c r="I2" s="239"/>
      <c r="J2" s="239"/>
    </row>
    <row r="3" spans="1:10" ht="14.4" customHeight="1" thickTop="1" thickBot="1" x14ac:dyDescent="0.25">
      <c r="A3" s="239"/>
      <c r="B3" s="434"/>
      <c r="C3" s="435"/>
      <c r="D3" s="435"/>
      <c r="E3" s="436"/>
      <c r="F3" s="241"/>
      <c r="G3" s="422" t="str">
        <f>IF(施設区分!Q13&lt;70, IF(施設区分!Q12="１．特別区・市・西多摩", "①", IF(施設区分!Q12="２．島しょ地域","③","エラー")), IF(施設区分!Q12="１．特別区・市・西多摩", "②", IF(施設区分!Q12="２．島しょ地域", "④", "エラー")))</f>
        <v>①</v>
      </c>
      <c r="H3" s="240"/>
      <c r="I3" s="239"/>
      <c r="J3" s="239"/>
    </row>
    <row r="4" spans="1:10" ht="33" customHeight="1" thickBot="1" x14ac:dyDescent="0.25">
      <c r="A4" s="239"/>
      <c r="B4" s="425" t="s">
        <v>324</v>
      </c>
      <c r="C4" s="425"/>
      <c r="D4" s="425"/>
      <c r="E4" s="425"/>
      <c r="F4" s="425"/>
      <c r="G4" s="423"/>
      <c r="H4" s="240"/>
      <c r="I4" s="239"/>
      <c r="J4" s="239"/>
    </row>
    <row r="5" spans="1:10" ht="14.4" x14ac:dyDescent="0.2">
      <c r="A5" s="239"/>
      <c r="B5" s="243"/>
      <c r="C5" s="243"/>
      <c r="D5" s="243"/>
      <c r="E5" s="243"/>
      <c r="F5" s="243"/>
      <c r="G5" s="239"/>
      <c r="H5" s="240"/>
      <c r="I5" s="239"/>
      <c r="J5" s="239"/>
    </row>
    <row r="6" spans="1:10" ht="15" thickBot="1" x14ac:dyDescent="0.25">
      <c r="A6" s="239"/>
      <c r="B6" s="244" t="s">
        <v>44</v>
      </c>
      <c r="C6" s="244"/>
      <c r="D6" s="244"/>
      <c r="E6" s="244"/>
      <c r="F6" s="244"/>
      <c r="G6" s="239"/>
      <c r="H6" s="240"/>
      <c r="I6" s="239"/>
      <c r="J6" s="239"/>
    </row>
    <row r="7" spans="1:10" ht="30" customHeight="1" x14ac:dyDescent="0.2">
      <c r="A7" s="239"/>
      <c r="B7" s="426" t="s">
        <v>73</v>
      </c>
      <c r="C7" s="397" t="s">
        <v>10</v>
      </c>
      <c r="D7" s="398"/>
      <c r="E7" s="399"/>
      <c r="F7" s="397" t="s">
        <v>12</v>
      </c>
      <c r="G7" s="410" t="s">
        <v>79</v>
      </c>
      <c r="H7" s="391" t="s">
        <v>99</v>
      </c>
      <c r="I7" s="239"/>
      <c r="J7" s="239"/>
    </row>
    <row r="8" spans="1:10" ht="45.6" customHeight="1" thickBot="1" x14ac:dyDescent="0.25">
      <c r="A8" s="239"/>
      <c r="B8" s="427"/>
      <c r="C8" s="400"/>
      <c r="D8" s="401"/>
      <c r="E8" s="402"/>
      <c r="F8" s="400"/>
      <c r="G8" s="411"/>
      <c r="H8" s="392"/>
      <c r="I8" s="239"/>
      <c r="J8" s="239"/>
    </row>
    <row r="9" spans="1:10" ht="64.95" customHeight="1" thickTop="1" x14ac:dyDescent="0.2">
      <c r="A9" s="239"/>
      <c r="B9" s="245" t="s">
        <v>80</v>
      </c>
      <c r="C9" s="437" t="s">
        <v>11</v>
      </c>
      <c r="D9" s="393" t="s">
        <v>319</v>
      </c>
      <c r="E9" s="394"/>
      <c r="F9" s="246" t="s">
        <v>537</v>
      </c>
      <c r="G9" s="247">
        <f>IF($G$3="①",5,IF($G$3="②",5,IF($G$3="③",5,IF($G$3="④",5))))</f>
        <v>5</v>
      </c>
      <c r="H9" s="248">
        <f>'2-1'!O24</f>
        <v>5</v>
      </c>
      <c r="I9" s="239"/>
      <c r="J9" s="239"/>
    </row>
    <row r="10" spans="1:10" ht="58.95" customHeight="1" x14ac:dyDescent="0.2">
      <c r="A10" s="239"/>
      <c r="B10" s="249" t="s">
        <v>81</v>
      </c>
      <c r="C10" s="421"/>
      <c r="D10" s="395" t="s">
        <v>513</v>
      </c>
      <c r="E10" s="396"/>
      <c r="F10" s="250" t="s">
        <v>538</v>
      </c>
      <c r="G10" s="247">
        <f>IF($G$3="①",2,IF($G$3="②",2,IF($G$3="③",2,IF($G$3="④",2))))</f>
        <v>2</v>
      </c>
      <c r="H10" s="248">
        <f>'2-2'!X14</f>
        <v>2</v>
      </c>
      <c r="I10" s="239"/>
      <c r="J10" s="239"/>
    </row>
    <row r="11" spans="1:10" ht="55.95" customHeight="1" x14ac:dyDescent="0.2">
      <c r="A11" s="239"/>
      <c r="B11" s="249" t="s">
        <v>82</v>
      </c>
      <c r="C11" s="421"/>
      <c r="D11" s="393" t="s">
        <v>514</v>
      </c>
      <c r="E11" s="394"/>
      <c r="F11" s="250" t="s">
        <v>539</v>
      </c>
      <c r="G11" s="247">
        <f>IF($G$3="①",2,IF($G$3="②",2,IF($G$3="③",2,IF($G$3="④",2))))</f>
        <v>2</v>
      </c>
      <c r="H11" s="248">
        <f>'2-3'!X14</f>
        <v>2</v>
      </c>
      <c r="I11" s="239"/>
      <c r="J11" s="239"/>
    </row>
    <row r="12" spans="1:10" ht="55.95" customHeight="1" x14ac:dyDescent="0.2">
      <c r="A12" s="239"/>
      <c r="B12" s="249" t="s">
        <v>307</v>
      </c>
      <c r="C12" s="421"/>
      <c r="D12" s="393" t="s">
        <v>515</v>
      </c>
      <c r="E12" s="394"/>
      <c r="F12" s="250" t="s">
        <v>540</v>
      </c>
      <c r="G12" s="247">
        <f>IF($G$3="①",3,IF($G$3="②",3,IF($G$3="③",3,IF($G$3="④",3))))</f>
        <v>3</v>
      </c>
      <c r="H12" s="248">
        <f>'2-4'!X14</f>
        <v>3</v>
      </c>
      <c r="I12" s="239"/>
      <c r="J12" s="239"/>
    </row>
    <row r="13" spans="1:10" ht="55.95" customHeight="1" x14ac:dyDescent="0.2">
      <c r="A13" s="239"/>
      <c r="B13" s="249" t="s">
        <v>308</v>
      </c>
      <c r="C13" s="421"/>
      <c r="D13" s="395" t="s">
        <v>516</v>
      </c>
      <c r="E13" s="396"/>
      <c r="F13" s="250" t="s">
        <v>541</v>
      </c>
      <c r="G13" s="247">
        <f>IF($G$3="①",5,IF($G$3="②",5,IF($G$3="③",5,IF($G$3="④",5))))</f>
        <v>5</v>
      </c>
      <c r="H13" s="248">
        <f>'2-5'!X15</f>
        <v>5</v>
      </c>
      <c r="I13" s="239"/>
      <c r="J13" s="239"/>
    </row>
    <row r="14" spans="1:10" ht="60" customHeight="1" x14ac:dyDescent="0.2">
      <c r="A14" s="239"/>
      <c r="B14" s="249" t="s">
        <v>309</v>
      </c>
      <c r="C14" s="421"/>
      <c r="D14" s="393" t="s">
        <v>517</v>
      </c>
      <c r="E14" s="394"/>
      <c r="F14" s="251" t="s">
        <v>542</v>
      </c>
      <c r="G14" s="247">
        <f>IF($G$3="①",3,IF($G$3="②",3,IF($G$3="③",3,IF($G$3="④",3))))</f>
        <v>3</v>
      </c>
      <c r="H14" s="252">
        <f>'2-6'!X13</f>
        <v>3</v>
      </c>
      <c r="I14" s="239"/>
      <c r="J14" s="239"/>
    </row>
    <row r="15" spans="1:10" ht="64.95" customHeight="1" x14ac:dyDescent="0.2">
      <c r="A15" s="239"/>
      <c r="B15" s="249" t="s">
        <v>310</v>
      </c>
      <c r="C15" s="421"/>
      <c r="D15" s="395" t="s">
        <v>518</v>
      </c>
      <c r="E15" s="396"/>
      <c r="F15" s="250" t="s">
        <v>543</v>
      </c>
      <c r="G15" s="247">
        <f>IF($G$3="①",10,IF($G$3="②",5,IF($G$3="③",10,IF($G$3="④",5))))</f>
        <v>10</v>
      </c>
      <c r="H15" s="248">
        <f>'2-7'!X13</f>
        <v>10</v>
      </c>
      <c r="I15" s="239"/>
      <c r="J15" s="239"/>
    </row>
    <row r="16" spans="1:10" ht="64.95" customHeight="1" x14ac:dyDescent="0.2">
      <c r="A16" s="239"/>
      <c r="B16" s="249" t="s">
        <v>311</v>
      </c>
      <c r="C16" s="421"/>
      <c r="D16" s="424" t="s">
        <v>519</v>
      </c>
      <c r="E16" s="424"/>
      <c r="F16" s="250" t="s">
        <v>544</v>
      </c>
      <c r="G16" s="247">
        <f>IF($G$3="①",3,IF($G$3="②",3,IF($G$3="③",3,IF($G$3="④",3))))</f>
        <v>3</v>
      </c>
      <c r="H16" s="248">
        <f>'2-8'!X14</f>
        <v>3</v>
      </c>
      <c r="I16" s="239"/>
      <c r="J16" s="239"/>
    </row>
    <row r="17" spans="1:10" ht="55.95" customHeight="1" x14ac:dyDescent="0.2">
      <c r="A17" s="239"/>
      <c r="B17" s="249" t="s">
        <v>312</v>
      </c>
      <c r="C17" s="421"/>
      <c r="D17" s="424" t="s">
        <v>520</v>
      </c>
      <c r="E17" s="424"/>
      <c r="F17" s="250" t="s">
        <v>545</v>
      </c>
      <c r="G17" s="247">
        <f>IF($G$3="①",3,IF($G$3="②",3,IF($G$3="③",3,IF($G$3="④",3))))</f>
        <v>3</v>
      </c>
      <c r="H17" s="248">
        <f>'2-9'!X15</f>
        <v>3</v>
      </c>
      <c r="I17" s="239"/>
      <c r="J17" s="239"/>
    </row>
    <row r="18" spans="1:10" ht="55.95" customHeight="1" x14ac:dyDescent="0.2">
      <c r="A18" s="239"/>
      <c r="B18" s="249" t="s">
        <v>313</v>
      </c>
      <c r="C18" s="421"/>
      <c r="D18" s="395" t="s">
        <v>521</v>
      </c>
      <c r="E18" s="396"/>
      <c r="F18" s="253" t="s">
        <v>546</v>
      </c>
      <c r="G18" s="247">
        <f>IF($G$3="①",2,IF($G$3="②",2,IF($G$3="③",2,IF($G$3="④",2))))</f>
        <v>2</v>
      </c>
      <c r="H18" s="248">
        <f>'2-10'!X14</f>
        <v>2</v>
      </c>
      <c r="I18" s="239"/>
      <c r="J18" s="239"/>
    </row>
    <row r="19" spans="1:10" ht="57" customHeight="1" x14ac:dyDescent="0.2">
      <c r="A19" s="239"/>
      <c r="B19" s="249" t="s">
        <v>314</v>
      </c>
      <c r="C19" s="421"/>
      <c r="D19" s="395" t="s">
        <v>522</v>
      </c>
      <c r="E19" s="396"/>
      <c r="F19" s="250" t="s">
        <v>547</v>
      </c>
      <c r="G19" s="247">
        <f>IF($G$3="①",6,IF($G$3="②",3,IF($G$3="③",6,IF($G$3="④",3))))</f>
        <v>6</v>
      </c>
      <c r="H19" s="248">
        <f>'2-11'!X12</f>
        <v>6</v>
      </c>
      <c r="I19" s="239"/>
      <c r="J19" s="239"/>
    </row>
    <row r="20" spans="1:10" ht="54.6" customHeight="1" x14ac:dyDescent="0.2">
      <c r="A20" s="239"/>
      <c r="B20" s="254" t="s">
        <v>315</v>
      </c>
      <c r="C20" s="421"/>
      <c r="D20" s="395" t="s">
        <v>524</v>
      </c>
      <c r="E20" s="396"/>
      <c r="F20" s="251" t="s">
        <v>548</v>
      </c>
      <c r="G20" s="255">
        <f>IF($G$3="①",4,IF($G$3="②",4,IF($G$3="③",4,IF($G$3="④",4))))</f>
        <v>4</v>
      </c>
      <c r="H20" s="256">
        <f>'2-12'!K13</f>
        <v>4</v>
      </c>
      <c r="I20" s="239"/>
      <c r="J20" s="239"/>
    </row>
    <row r="21" spans="1:10" ht="52.95" customHeight="1" x14ac:dyDescent="0.2">
      <c r="A21" s="239"/>
      <c r="B21" s="245" t="s">
        <v>83</v>
      </c>
      <c r="C21" s="421"/>
      <c r="D21" s="403" t="s">
        <v>525</v>
      </c>
      <c r="E21" s="404"/>
      <c r="F21" s="257" t="s">
        <v>549</v>
      </c>
      <c r="G21" s="247">
        <f>IF($G$3="①",0,IF($G$3="②",0,IF($G$3="③",10,IF($G$3="④",10))))</f>
        <v>0</v>
      </c>
      <c r="H21" s="258">
        <f>'2-13'!X14</f>
        <v>0</v>
      </c>
      <c r="I21" s="239"/>
      <c r="J21" s="239"/>
    </row>
    <row r="22" spans="1:10" ht="64.95" customHeight="1" thickBot="1" x14ac:dyDescent="0.25">
      <c r="A22" s="239"/>
      <c r="B22" s="259" t="s">
        <v>84</v>
      </c>
      <c r="C22" s="419"/>
      <c r="D22" s="405"/>
      <c r="E22" s="406"/>
      <c r="F22" s="253" t="s">
        <v>550</v>
      </c>
      <c r="G22" s="260">
        <f>IF($G$3="①",0,IF($G$3="②",0,IF($G$3="③",8,IF($G$3="④",8))))</f>
        <v>0</v>
      </c>
      <c r="H22" s="261">
        <f>'2-14'!X14</f>
        <v>0</v>
      </c>
      <c r="I22" s="239"/>
      <c r="J22" s="239"/>
    </row>
    <row r="23" spans="1:10" ht="45.6" customHeight="1" x14ac:dyDescent="0.2">
      <c r="A23" s="239"/>
      <c r="B23" s="245" t="s">
        <v>85</v>
      </c>
      <c r="C23" s="421" t="s">
        <v>536</v>
      </c>
      <c r="D23" s="393" t="s">
        <v>526</v>
      </c>
      <c r="E23" s="394"/>
      <c r="F23" s="262" t="s">
        <v>551</v>
      </c>
      <c r="G23" s="263">
        <f>IF($G$3="①",5,IF($G$3="②",5,IF($G$3="③",5,IF($G$3="④",5))))</f>
        <v>5</v>
      </c>
      <c r="H23" s="252">
        <f>'2-15'!X15</f>
        <v>5</v>
      </c>
      <c r="I23" s="239"/>
      <c r="J23" s="239"/>
    </row>
    <row r="24" spans="1:10" ht="45.6" customHeight="1" x14ac:dyDescent="0.2">
      <c r="A24" s="239"/>
      <c r="B24" s="249" t="s">
        <v>317</v>
      </c>
      <c r="C24" s="421"/>
      <c r="D24" s="393" t="s">
        <v>527</v>
      </c>
      <c r="E24" s="394"/>
      <c r="F24" s="264" t="s">
        <v>552</v>
      </c>
      <c r="G24" s="247">
        <f>IF($G$3="①",6,IF($G$3="②",3,IF($G$3="③",6,IF($G$3="④",3))))</f>
        <v>6</v>
      </c>
      <c r="H24" s="248">
        <f>'2-16'!X12</f>
        <v>6</v>
      </c>
      <c r="I24" s="239"/>
      <c r="J24" s="239"/>
    </row>
    <row r="25" spans="1:10" ht="45.6" customHeight="1" x14ac:dyDescent="0.2">
      <c r="A25" s="239"/>
      <c r="B25" s="249" t="s">
        <v>318</v>
      </c>
      <c r="C25" s="421"/>
      <c r="D25" s="395" t="s">
        <v>528</v>
      </c>
      <c r="E25" s="396"/>
      <c r="F25" s="246" t="s">
        <v>553</v>
      </c>
      <c r="G25" s="247">
        <f>IF($G$3="①",5,IF($G$3="②",5,IF($G$3="③",5,IF($G$3="④",5))))</f>
        <v>5</v>
      </c>
      <c r="H25" s="248">
        <f>'2-17'!X13</f>
        <v>5</v>
      </c>
      <c r="I25" s="239"/>
      <c r="J25" s="239"/>
    </row>
    <row r="26" spans="1:10" ht="64.95" customHeight="1" x14ac:dyDescent="0.2">
      <c r="A26" s="239"/>
      <c r="B26" s="414" t="s">
        <v>87</v>
      </c>
      <c r="C26" s="421"/>
      <c r="D26" s="403" t="s">
        <v>316</v>
      </c>
      <c r="E26" s="404"/>
      <c r="F26" s="265" t="s">
        <v>554</v>
      </c>
      <c r="G26" s="247">
        <f>IF($G$3="①",10,IF($G$3="②",3,IF($G$3="③",10,IF($G$3="④",3))))</f>
        <v>10</v>
      </c>
      <c r="H26" s="388">
        <f>'2-18'!X13</f>
        <v>10</v>
      </c>
      <c r="I26" s="239"/>
      <c r="J26" s="239"/>
    </row>
    <row r="27" spans="1:10" ht="64.95" customHeight="1" x14ac:dyDescent="0.2">
      <c r="A27" s="239"/>
      <c r="B27" s="415"/>
      <c r="C27" s="421"/>
      <c r="D27" s="417"/>
      <c r="E27" s="418"/>
      <c r="F27" s="265" t="s">
        <v>555</v>
      </c>
      <c r="G27" s="247">
        <f>IF($G$3="①",6,IF($G$3="②",2,IF($G$3="③",6,IF($G$3="④",2))))</f>
        <v>6</v>
      </c>
      <c r="H27" s="389"/>
      <c r="I27" s="239"/>
      <c r="J27" s="239"/>
    </row>
    <row r="28" spans="1:10" ht="64.95" customHeight="1" x14ac:dyDescent="0.2">
      <c r="A28" s="239"/>
      <c r="B28" s="415"/>
      <c r="C28" s="421"/>
      <c r="D28" s="393"/>
      <c r="E28" s="394"/>
      <c r="F28" s="257" t="s">
        <v>556</v>
      </c>
      <c r="G28" s="260">
        <f>IF($G$3="①",3,IF($G$3="②",1,IF($G$3="③",3,IF($G$3="④",1))))</f>
        <v>3</v>
      </c>
      <c r="H28" s="389"/>
      <c r="I28" s="239"/>
      <c r="J28" s="239"/>
    </row>
    <row r="29" spans="1:10" ht="51" customHeight="1" thickBot="1" x14ac:dyDescent="0.25">
      <c r="A29" s="239"/>
      <c r="B29" s="249" t="s">
        <v>88</v>
      </c>
      <c r="C29" s="421"/>
      <c r="D29" s="421" t="s">
        <v>529</v>
      </c>
      <c r="E29" s="421"/>
      <c r="F29" s="266" t="s">
        <v>557</v>
      </c>
      <c r="G29" s="267">
        <f>IF($G$3="①",4,IF($G$3="②",4,IF($G$3="③",4,IF($G$3="④",4))))</f>
        <v>4</v>
      </c>
      <c r="H29" s="268">
        <f>'2-19'!X12</f>
        <v>4</v>
      </c>
      <c r="I29" s="239"/>
      <c r="J29" s="239"/>
    </row>
    <row r="30" spans="1:10" ht="51" customHeight="1" x14ac:dyDescent="0.2">
      <c r="A30" s="239"/>
      <c r="B30" s="269" t="s">
        <v>262</v>
      </c>
      <c r="C30" s="420" t="s">
        <v>535</v>
      </c>
      <c r="D30" s="407" t="s">
        <v>532</v>
      </c>
      <c r="E30" s="408"/>
      <c r="F30" s="270" t="s">
        <v>558</v>
      </c>
      <c r="G30" s="263">
        <f>IF($G$3="①",4,IF($G$3="②",4,IF($G$3="③",4,IF($G$3="④",4))))</f>
        <v>4</v>
      </c>
      <c r="H30" s="271">
        <f>'2-20'!K13</f>
        <v>4</v>
      </c>
      <c r="I30" s="239"/>
      <c r="J30" s="239"/>
    </row>
    <row r="31" spans="1:10" ht="51" customHeight="1" x14ac:dyDescent="0.2">
      <c r="A31" s="239"/>
      <c r="B31" s="254" t="s">
        <v>530</v>
      </c>
      <c r="C31" s="421"/>
      <c r="D31" s="403" t="s">
        <v>534</v>
      </c>
      <c r="E31" s="404"/>
      <c r="F31" s="265" t="s">
        <v>559</v>
      </c>
      <c r="G31" s="247">
        <f>IF($G$3="①",4,IF($G$3="②",2,IF($G$3="③",4,IF($G$3="④",2))))</f>
        <v>4</v>
      </c>
      <c r="H31" s="258">
        <f>'2-21'!X12</f>
        <v>4</v>
      </c>
      <c r="I31" s="239"/>
      <c r="J31" s="239"/>
    </row>
    <row r="32" spans="1:10" ht="64.95" customHeight="1" x14ac:dyDescent="0.2">
      <c r="A32" s="239"/>
      <c r="B32" s="414" t="s">
        <v>533</v>
      </c>
      <c r="C32" s="421"/>
      <c r="D32" s="403" t="s">
        <v>228</v>
      </c>
      <c r="E32" s="404"/>
      <c r="F32" s="272" t="s">
        <v>560</v>
      </c>
      <c r="G32" s="247">
        <f>IF($G$3="①",10,IF($G$3="②",5,IF($G$3="③",10,IF($G$3="④",5))))</f>
        <v>10</v>
      </c>
      <c r="H32" s="388">
        <f>'2-22'!X14</f>
        <v>10</v>
      </c>
      <c r="I32" s="239"/>
      <c r="J32" s="239"/>
    </row>
    <row r="33" spans="1:11" ht="64.95" customHeight="1" x14ac:dyDescent="0.2">
      <c r="A33" s="239"/>
      <c r="B33" s="415"/>
      <c r="C33" s="421"/>
      <c r="D33" s="417"/>
      <c r="E33" s="418"/>
      <c r="F33" s="272" t="s">
        <v>561</v>
      </c>
      <c r="G33" s="247">
        <f>IF($G$3="①",8,IF($G$3="②",4,IF($G$3="③",8,IF($G$3="④",4))))</f>
        <v>8</v>
      </c>
      <c r="H33" s="389"/>
      <c r="I33" s="239"/>
      <c r="J33" s="239"/>
    </row>
    <row r="34" spans="1:11" ht="64.95" customHeight="1" thickBot="1" x14ac:dyDescent="0.25">
      <c r="A34" s="239"/>
      <c r="B34" s="416"/>
      <c r="C34" s="419"/>
      <c r="D34" s="405"/>
      <c r="E34" s="406"/>
      <c r="F34" s="273" t="s">
        <v>562</v>
      </c>
      <c r="G34" s="274">
        <f>IF($G$3="①",4,IF($G$3="②",2,IF($G$3="③",4,IF($G$3="④",2))))</f>
        <v>4</v>
      </c>
      <c r="H34" s="390"/>
      <c r="I34" s="239"/>
      <c r="J34" s="239"/>
    </row>
    <row r="35" spans="1:11" ht="64.95" customHeight="1" thickBot="1" x14ac:dyDescent="0.25">
      <c r="A35" s="239"/>
      <c r="B35" s="275" t="s">
        <v>531</v>
      </c>
      <c r="C35" s="419" t="s">
        <v>90</v>
      </c>
      <c r="D35" s="419"/>
      <c r="E35" s="419"/>
      <c r="F35" s="276" t="s">
        <v>565</v>
      </c>
      <c r="G35" s="162">
        <v>-8</v>
      </c>
      <c r="H35" s="277">
        <f>G35</f>
        <v>-8</v>
      </c>
      <c r="I35" s="239"/>
      <c r="J35" s="239"/>
      <c r="K35" s="130">
        <v>0</v>
      </c>
    </row>
    <row r="36" spans="1:11" ht="24.6" customHeight="1" thickBot="1" x14ac:dyDescent="0.25">
      <c r="A36" s="239"/>
      <c r="B36" s="412" t="s">
        <v>15</v>
      </c>
      <c r="C36" s="413"/>
      <c r="D36" s="413"/>
      <c r="E36" s="413"/>
      <c r="F36" s="413"/>
      <c r="G36" s="278"/>
      <c r="H36" s="279">
        <f>SUM(H9:H35)</f>
        <v>88</v>
      </c>
      <c r="I36" s="239"/>
      <c r="J36" s="239"/>
      <c r="K36" s="130">
        <v>-8</v>
      </c>
    </row>
    <row r="37" spans="1:11" ht="13.2" customHeight="1" x14ac:dyDescent="0.2">
      <c r="A37" s="239"/>
      <c r="B37" s="280"/>
      <c r="C37" s="409" t="s">
        <v>89</v>
      </c>
      <c r="D37" s="409"/>
      <c r="E37" s="409"/>
      <c r="F37" s="409"/>
      <c r="G37" s="409"/>
      <c r="H37" s="240"/>
      <c r="I37" s="239"/>
      <c r="J37" s="239"/>
    </row>
    <row r="38" spans="1:11" x14ac:dyDescent="0.2">
      <c r="A38" s="239"/>
      <c r="B38" s="239"/>
      <c r="C38" s="239"/>
      <c r="D38" s="239"/>
      <c r="E38" s="239"/>
      <c r="F38" s="239"/>
      <c r="G38" s="239"/>
      <c r="H38" s="240"/>
    </row>
  </sheetData>
  <sheetProtection password="CC3D" sheet="1" selectLockedCells="1"/>
  <dataConsolidate/>
  <mergeCells count="39">
    <mergeCell ref="G3:G4"/>
    <mergeCell ref="D29:E29"/>
    <mergeCell ref="D18:E18"/>
    <mergeCell ref="D16:E16"/>
    <mergeCell ref="D17:E17"/>
    <mergeCell ref="B4:F4"/>
    <mergeCell ref="B7:B8"/>
    <mergeCell ref="B1:E3"/>
    <mergeCell ref="C9:C22"/>
    <mergeCell ref="D30:E30"/>
    <mergeCell ref="D31:E31"/>
    <mergeCell ref="C37:G37"/>
    <mergeCell ref="G7:G8"/>
    <mergeCell ref="B36:F36"/>
    <mergeCell ref="B32:B34"/>
    <mergeCell ref="D32:E34"/>
    <mergeCell ref="C35:E35"/>
    <mergeCell ref="B26:B28"/>
    <mergeCell ref="D24:E24"/>
    <mergeCell ref="D25:E25"/>
    <mergeCell ref="D26:E28"/>
    <mergeCell ref="C30:C34"/>
    <mergeCell ref="C23:C29"/>
    <mergeCell ref="H26:H28"/>
    <mergeCell ref="H32:H34"/>
    <mergeCell ref="H7:H8"/>
    <mergeCell ref="D9:E9"/>
    <mergeCell ref="D10:E10"/>
    <mergeCell ref="D11:E11"/>
    <mergeCell ref="D14:E14"/>
    <mergeCell ref="C7:E8"/>
    <mergeCell ref="F7:F8"/>
    <mergeCell ref="D15:E15"/>
    <mergeCell ref="D12:E12"/>
    <mergeCell ref="D13:E13"/>
    <mergeCell ref="D23:E23"/>
    <mergeCell ref="D19:E19"/>
    <mergeCell ref="D20:E20"/>
    <mergeCell ref="D21:E22"/>
  </mergeCells>
  <phoneticPr fontId="2"/>
  <dataValidations count="1">
    <dataValidation type="list" allowBlank="1" showInputMessage="1" showErrorMessage="1" sqref="G35">
      <formula1>$K$35:$K$36</formula1>
    </dataValidation>
  </dataValidations>
  <printOptions horizontalCentered="1"/>
  <pageMargins left="0" right="0" top="0" bottom="0" header="0" footer="0"/>
  <pageSetup paperSize="9" scale="47" fitToWidth="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B1:AH22"/>
  <sheetViews>
    <sheetView showGridLines="0" view="pageBreakPreview" zoomScaleNormal="100" zoomScaleSheetLayoutView="100" workbookViewId="0">
      <selection activeCell="AK10" sqref="AK10"/>
    </sheetView>
  </sheetViews>
  <sheetFormatPr defaultColWidth="9" defaultRowHeight="13.2" x14ac:dyDescent="0.2"/>
  <cols>
    <col min="1" max="34" width="2.44140625" style="167" customWidth="1"/>
    <col min="35" max="16384" width="9" style="167"/>
  </cols>
  <sheetData>
    <row r="1" spans="2:34" ht="13.8" thickBot="1" x14ac:dyDescent="0.25"/>
    <row r="2" spans="2:34" ht="19.95" customHeight="1" x14ac:dyDescent="0.2">
      <c r="B2" s="550" t="s">
        <v>346</v>
      </c>
      <c r="C2" s="551"/>
      <c r="D2" s="551"/>
      <c r="E2" s="551"/>
      <c r="F2" s="551"/>
      <c r="G2" s="551"/>
      <c r="H2" s="551"/>
      <c r="I2" s="551"/>
      <c r="J2" s="551"/>
      <c r="K2" s="551"/>
      <c r="L2" s="552"/>
      <c r="P2" s="301" t="s">
        <v>400</v>
      </c>
      <c r="Q2" s="302"/>
      <c r="R2" s="302"/>
      <c r="S2" s="302"/>
      <c r="T2" s="302"/>
      <c r="U2" s="302"/>
      <c r="V2" s="302"/>
      <c r="W2" s="302"/>
      <c r="X2" s="302"/>
      <c r="Y2" s="302"/>
      <c r="Z2" s="302"/>
      <c r="AA2" s="302"/>
      <c r="AB2" s="313"/>
      <c r="AC2" s="302"/>
      <c r="AD2" s="302"/>
      <c r="AE2" s="302"/>
      <c r="AF2" s="302"/>
      <c r="AG2" s="302"/>
      <c r="AH2" s="303"/>
    </row>
    <row r="3" spans="2:34" ht="19.95" customHeight="1" thickBot="1" x14ac:dyDescent="0.25">
      <c r="B3" s="553"/>
      <c r="C3" s="554"/>
      <c r="D3" s="554"/>
      <c r="E3" s="554"/>
      <c r="F3" s="554"/>
      <c r="G3" s="554"/>
      <c r="H3" s="554"/>
      <c r="I3" s="554"/>
      <c r="J3" s="554"/>
      <c r="K3" s="554"/>
      <c r="L3" s="555"/>
      <c r="P3" s="570" t="s">
        <v>347</v>
      </c>
      <c r="Q3" s="571"/>
      <c r="R3" s="571"/>
      <c r="S3" s="571"/>
      <c r="T3" s="571"/>
      <c r="U3" s="571"/>
      <c r="V3" s="571"/>
      <c r="W3" s="571"/>
      <c r="X3" s="571"/>
      <c r="Y3" s="571"/>
      <c r="Z3" s="571"/>
      <c r="AA3" s="571"/>
      <c r="AB3" s="571"/>
      <c r="AC3" s="571"/>
      <c r="AD3" s="571"/>
      <c r="AE3" s="305"/>
      <c r="AF3" s="305"/>
      <c r="AG3" s="305"/>
      <c r="AH3" s="303"/>
    </row>
    <row r="4" spans="2:34" ht="13.5" customHeight="1" thickBot="1" x14ac:dyDescent="0.25">
      <c r="B4" s="556"/>
      <c r="C4" s="557"/>
      <c r="D4" s="557"/>
      <c r="E4" s="557"/>
      <c r="F4" s="557"/>
      <c r="G4" s="557"/>
      <c r="H4" s="557"/>
      <c r="I4" s="557"/>
      <c r="J4" s="557"/>
      <c r="K4" s="557"/>
      <c r="L4" s="558"/>
      <c r="U4" s="314"/>
      <c r="V4" s="307"/>
      <c r="W4" s="307"/>
      <c r="X4" s="307"/>
      <c r="Y4" s="307"/>
      <c r="Z4" s="307"/>
      <c r="AA4" s="307"/>
      <c r="AB4" s="307"/>
      <c r="AC4" s="307"/>
      <c r="AD4" s="307"/>
      <c r="AE4" s="307"/>
      <c r="AF4" s="307"/>
      <c r="AG4" s="307"/>
    </row>
    <row r="5" spans="2:34" x14ac:dyDescent="0.2">
      <c r="U5" s="314"/>
      <c r="V5" s="314"/>
      <c r="W5" s="307"/>
      <c r="X5" s="307"/>
      <c r="Y5" s="307"/>
      <c r="Z5" s="307"/>
      <c r="AA5" s="307"/>
      <c r="AB5" s="307"/>
      <c r="AC5" s="307"/>
      <c r="AD5" s="307"/>
      <c r="AE5" s="307"/>
      <c r="AF5" s="307"/>
      <c r="AG5" s="307"/>
    </row>
    <row r="6" spans="2:34" ht="13.5" customHeight="1" x14ac:dyDescent="0.2">
      <c r="B6" s="559" t="s">
        <v>305</v>
      </c>
      <c r="C6" s="559"/>
      <c r="D6" s="559"/>
      <c r="E6" s="559"/>
      <c r="F6" s="559"/>
      <c r="G6" s="559"/>
      <c r="H6" s="559"/>
      <c r="I6" s="559"/>
      <c r="J6" s="559"/>
      <c r="K6" s="559"/>
      <c r="L6" s="559"/>
      <c r="M6" s="559"/>
      <c r="N6" s="559"/>
      <c r="O6" s="559"/>
      <c r="P6" s="559"/>
      <c r="Q6" s="559"/>
      <c r="R6" s="559"/>
      <c r="S6" s="559"/>
      <c r="T6" s="559"/>
      <c r="U6" s="559"/>
      <c r="V6" s="559"/>
      <c r="W6" s="559"/>
      <c r="X6" s="559"/>
      <c r="Y6" s="559"/>
      <c r="Z6" s="559"/>
      <c r="AA6" s="559"/>
      <c r="AB6" s="559"/>
      <c r="AC6" s="559"/>
      <c r="AD6" s="559"/>
      <c r="AE6" s="559"/>
      <c r="AF6" s="559"/>
      <c r="AG6" s="559"/>
    </row>
    <row r="7" spans="2:34" ht="13.5" customHeight="1" x14ac:dyDescent="0.2">
      <c r="B7" s="559"/>
      <c r="C7" s="559"/>
      <c r="D7" s="559"/>
      <c r="E7" s="559"/>
      <c r="F7" s="559"/>
      <c r="G7" s="559"/>
      <c r="H7" s="559"/>
      <c r="I7" s="559"/>
      <c r="J7" s="559"/>
      <c r="K7" s="559"/>
      <c r="L7" s="559"/>
      <c r="M7" s="559"/>
      <c r="N7" s="559"/>
      <c r="O7" s="559"/>
      <c r="P7" s="559"/>
      <c r="Q7" s="559"/>
      <c r="R7" s="559"/>
      <c r="S7" s="559"/>
      <c r="T7" s="559"/>
      <c r="U7" s="559"/>
      <c r="V7" s="559"/>
      <c r="W7" s="559"/>
      <c r="X7" s="559"/>
      <c r="Y7" s="559"/>
      <c r="Z7" s="559"/>
      <c r="AA7" s="559"/>
      <c r="AB7" s="559"/>
      <c r="AC7" s="559"/>
      <c r="AD7" s="559"/>
      <c r="AE7" s="559"/>
      <c r="AF7" s="559"/>
      <c r="AG7" s="559"/>
    </row>
    <row r="8" spans="2:34" ht="24.75" customHeight="1" x14ac:dyDescent="0.2"/>
    <row r="9" spans="2:34" x14ac:dyDescent="0.2">
      <c r="B9" s="167" t="s">
        <v>423</v>
      </c>
    </row>
    <row r="10" spans="2:34" ht="15" customHeight="1" thickBot="1" x14ac:dyDescent="0.25"/>
    <row r="11" spans="2:34" ht="40.5" customHeight="1" x14ac:dyDescent="0.2">
      <c r="B11" s="560" t="s">
        <v>8</v>
      </c>
      <c r="C11" s="561"/>
      <c r="D11" s="572" t="s">
        <v>424</v>
      </c>
      <c r="E11" s="561"/>
      <c r="F11" s="561"/>
      <c r="G11" s="561"/>
      <c r="H11" s="561"/>
      <c r="I11" s="561"/>
      <c r="J11" s="561"/>
      <c r="K11" s="561"/>
      <c r="L11" s="561"/>
      <c r="M11" s="561"/>
      <c r="N11" s="561"/>
      <c r="O11" s="561"/>
      <c r="P11" s="561"/>
      <c r="Q11" s="561"/>
      <c r="R11" s="561"/>
      <c r="S11" s="561"/>
      <c r="T11" s="561"/>
      <c r="U11" s="561"/>
      <c r="V11" s="561"/>
      <c r="W11" s="573"/>
      <c r="X11" s="580">
        <f>'2-5 別添1'!D5</f>
        <v>30</v>
      </c>
      <c r="Y11" s="580"/>
      <c r="Z11" s="580"/>
      <c r="AA11" s="580"/>
      <c r="AB11" s="580"/>
      <c r="AC11" s="580"/>
      <c r="AD11" s="580"/>
      <c r="AE11" s="574" t="s">
        <v>7</v>
      </c>
      <c r="AF11" s="574"/>
      <c r="AG11" s="575"/>
    </row>
    <row r="12" spans="2:34" ht="40.5" customHeight="1" x14ac:dyDescent="0.2">
      <c r="B12" s="568" t="s">
        <v>27</v>
      </c>
      <c r="C12" s="569"/>
      <c r="D12" s="578" t="s">
        <v>425</v>
      </c>
      <c r="E12" s="579"/>
      <c r="F12" s="579"/>
      <c r="G12" s="579"/>
      <c r="H12" s="579"/>
      <c r="I12" s="579"/>
      <c r="J12" s="579"/>
      <c r="K12" s="579"/>
      <c r="L12" s="579"/>
      <c r="M12" s="579"/>
      <c r="N12" s="579"/>
      <c r="O12" s="579"/>
      <c r="P12" s="579"/>
      <c r="Q12" s="579"/>
      <c r="R12" s="579"/>
      <c r="S12" s="579"/>
      <c r="T12" s="579"/>
      <c r="U12" s="579"/>
      <c r="V12" s="579"/>
      <c r="W12" s="579"/>
      <c r="X12" s="467">
        <f>'2-5 別添1'!D6</f>
        <v>26</v>
      </c>
      <c r="Y12" s="467"/>
      <c r="Z12" s="467"/>
      <c r="AA12" s="467"/>
      <c r="AB12" s="467"/>
      <c r="AC12" s="467"/>
      <c r="AD12" s="467"/>
      <c r="AE12" s="576" t="s">
        <v>7</v>
      </c>
      <c r="AF12" s="576"/>
      <c r="AG12" s="577"/>
    </row>
    <row r="13" spans="2:34" ht="40.5" customHeight="1" x14ac:dyDescent="0.2">
      <c r="B13" s="541" t="s">
        <v>63</v>
      </c>
      <c r="C13" s="542"/>
      <c r="D13" s="542"/>
      <c r="E13" s="542"/>
      <c r="F13" s="542"/>
      <c r="G13" s="542"/>
      <c r="H13" s="542"/>
      <c r="I13" s="542"/>
      <c r="J13" s="542"/>
      <c r="K13" s="542"/>
      <c r="L13" s="542"/>
      <c r="M13" s="542"/>
      <c r="N13" s="542"/>
      <c r="O13" s="542"/>
      <c r="P13" s="542"/>
      <c r="Q13" s="542"/>
      <c r="R13" s="542"/>
      <c r="S13" s="542"/>
      <c r="T13" s="542"/>
      <c r="U13" s="542"/>
      <c r="V13" s="542"/>
      <c r="W13" s="542"/>
      <c r="X13" s="565">
        <f>X12/X11</f>
        <v>0.8666666666666667</v>
      </c>
      <c r="Y13" s="566"/>
      <c r="Z13" s="566"/>
      <c r="AA13" s="566"/>
      <c r="AB13" s="566"/>
      <c r="AC13" s="566"/>
      <c r="AD13" s="566"/>
      <c r="AE13" s="566"/>
      <c r="AF13" s="566"/>
      <c r="AG13" s="567"/>
    </row>
    <row r="14" spans="2:34" ht="40.5" customHeight="1" x14ac:dyDescent="0.2">
      <c r="B14" s="541" t="s">
        <v>16</v>
      </c>
      <c r="C14" s="542"/>
      <c r="D14" s="542"/>
      <c r="E14" s="542"/>
      <c r="F14" s="542"/>
      <c r="G14" s="542"/>
      <c r="H14" s="542"/>
      <c r="I14" s="542"/>
      <c r="J14" s="542"/>
      <c r="K14" s="542"/>
      <c r="L14" s="542"/>
      <c r="M14" s="542"/>
      <c r="N14" s="542"/>
      <c r="O14" s="542"/>
      <c r="P14" s="542"/>
      <c r="Q14" s="542"/>
      <c r="R14" s="542"/>
      <c r="S14" s="542"/>
      <c r="T14" s="542"/>
      <c r="U14" s="542"/>
      <c r="V14" s="542"/>
      <c r="W14" s="542"/>
      <c r="X14" s="531" t="str">
        <f>IF(X12&gt;X11,"エラー",IF(X13&gt;=0.85,"算定可","算定不可"))</f>
        <v>算定可</v>
      </c>
      <c r="Y14" s="531"/>
      <c r="Z14" s="531"/>
      <c r="AA14" s="531"/>
      <c r="AB14" s="531"/>
      <c r="AC14" s="531"/>
      <c r="AD14" s="531"/>
      <c r="AE14" s="531"/>
      <c r="AF14" s="531"/>
      <c r="AG14" s="532"/>
    </row>
    <row r="15" spans="2:34" ht="40.5" customHeight="1" thickBot="1" x14ac:dyDescent="0.25">
      <c r="B15" s="543" t="s">
        <v>17</v>
      </c>
      <c r="C15" s="544"/>
      <c r="D15" s="544"/>
      <c r="E15" s="544"/>
      <c r="F15" s="544"/>
      <c r="G15" s="544"/>
      <c r="H15" s="544"/>
      <c r="I15" s="544"/>
      <c r="J15" s="544"/>
      <c r="K15" s="544"/>
      <c r="L15" s="544"/>
      <c r="M15" s="544"/>
      <c r="N15" s="544"/>
      <c r="O15" s="544"/>
      <c r="P15" s="544"/>
      <c r="Q15" s="544"/>
      <c r="R15" s="544"/>
      <c r="S15" s="544"/>
      <c r="T15" s="544"/>
      <c r="U15" s="544"/>
      <c r="V15" s="544"/>
      <c r="W15" s="544"/>
      <c r="X15" s="535">
        <f>IF(X14="算定可",5,0)</f>
        <v>5</v>
      </c>
      <c r="Y15" s="536"/>
      <c r="Z15" s="536"/>
      <c r="AA15" s="536"/>
      <c r="AB15" s="536"/>
      <c r="AC15" s="536"/>
      <c r="AD15" s="536"/>
      <c r="AE15" s="536"/>
      <c r="AF15" s="536"/>
      <c r="AG15" s="537"/>
    </row>
    <row r="17" spans="2:5" x14ac:dyDescent="0.2">
      <c r="B17" s="167" t="s">
        <v>29</v>
      </c>
    </row>
    <row r="18" spans="2:5" x14ac:dyDescent="0.2">
      <c r="C18" s="167" t="s">
        <v>64</v>
      </c>
      <c r="E18" s="167" t="s">
        <v>426</v>
      </c>
    </row>
    <row r="19" spans="2:5" x14ac:dyDescent="0.2">
      <c r="E19" s="167" t="s">
        <v>237</v>
      </c>
    </row>
    <row r="20" spans="2:5" x14ac:dyDescent="0.2">
      <c r="C20" s="167" t="s">
        <v>64</v>
      </c>
      <c r="E20" s="167" t="s">
        <v>65</v>
      </c>
    </row>
    <row r="21" spans="2:5" x14ac:dyDescent="0.2">
      <c r="C21" s="167" t="s">
        <v>64</v>
      </c>
      <c r="E21" s="167" t="s">
        <v>66</v>
      </c>
    </row>
    <row r="22" spans="2:5" x14ac:dyDescent="0.2">
      <c r="C22" s="167" t="s">
        <v>64</v>
      </c>
      <c r="E22" s="167" t="s">
        <v>275</v>
      </c>
    </row>
  </sheetData>
  <sheetProtection password="CC3D" sheet="1" selectLockedCells="1"/>
  <mergeCells count="17">
    <mergeCell ref="B2:L4"/>
    <mergeCell ref="P3:AD3"/>
    <mergeCell ref="D11:W11"/>
    <mergeCell ref="AE11:AG11"/>
    <mergeCell ref="AE12:AG12"/>
    <mergeCell ref="D12:W12"/>
    <mergeCell ref="X11:AD11"/>
    <mergeCell ref="X12:AD12"/>
    <mergeCell ref="X13:AG13"/>
    <mergeCell ref="B15:W15"/>
    <mergeCell ref="B13:W13"/>
    <mergeCell ref="B6:AG7"/>
    <mergeCell ref="B14:W14"/>
    <mergeCell ref="X14:AG14"/>
    <mergeCell ref="B11:C11"/>
    <mergeCell ref="B12:C12"/>
    <mergeCell ref="X15:AG15"/>
  </mergeCells>
  <phoneticPr fontId="2"/>
  <printOptions horizontalCentered="1"/>
  <pageMargins left="0.39370078740157483" right="0.39370078740157483" top="0.59055118110236227" bottom="0.39370078740157483" header="0.19685039370078741" footer="0.19685039370078741"/>
  <pageSetup paperSize="9" scale="105"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O114"/>
  <sheetViews>
    <sheetView showGridLines="0" view="pageBreakPreview" zoomScaleNormal="130" zoomScaleSheetLayoutView="100" workbookViewId="0">
      <pane ySplit="9" topLeftCell="A13" activePane="bottomLeft" state="frozen"/>
      <selection activeCell="B10" sqref="B10"/>
      <selection pane="bottomLeft" activeCell="F5" sqref="F5"/>
    </sheetView>
  </sheetViews>
  <sheetFormatPr defaultRowHeight="13.2" x14ac:dyDescent="0.2"/>
  <cols>
    <col min="1" max="1" width="4.6640625" style="315" customWidth="1"/>
    <col min="2" max="2" width="22.77734375" style="154" customWidth="1"/>
    <col min="3" max="3" width="19.6640625" style="154" customWidth="1"/>
    <col min="4" max="4" width="42.77734375" style="317" customWidth="1"/>
    <col min="5" max="10" width="8.88671875" style="154"/>
    <col min="11" max="11" width="13.77734375" style="154" customWidth="1"/>
    <col min="12" max="12" width="8.88671875" style="154" customWidth="1"/>
    <col min="13" max="16384" width="8.88671875" style="154"/>
  </cols>
  <sheetData>
    <row r="1" spans="1:15" x14ac:dyDescent="0.2">
      <c r="B1" s="316" t="s">
        <v>348</v>
      </c>
    </row>
    <row r="2" spans="1:15" ht="16.95" customHeight="1" x14ac:dyDescent="0.2">
      <c r="B2" s="318" t="s">
        <v>328</v>
      </c>
    </row>
    <row r="3" spans="1:15" ht="11.4" customHeight="1" thickBot="1" x14ac:dyDescent="0.25">
      <c r="B3" s="319"/>
    </row>
    <row r="4" spans="1:15" ht="24.6" customHeight="1" thickBot="1" x14ac:dyDescent="0.25">
      <c r="B4" s="291"/>
      <c r="C4" s="291"/>
      <c r="D4" s="320" t="s">
        <v>15</v>
      </c>
    </row>
    <row r="5" spans="1:15" ht="37.200000000000003" customHeight="1" thickTop="1" x14ac:dyDescent="0.2">
      <c r="B5" s="589" t="s">
        <v>427</v>
      </c>
      <c r="C5" s="590"/>
      <c r="D5" s="330">
        <f>C110</f>
        <v>30</v>
      </c>
    </row>
    <row r="6" spans="1:15" ht="36" customHeight="1" thickBot="1" x14ac:dyDescent="0.25">
      <c r="B6" s="587" t="s">
        <v>428</v>
      </c>
      <c r="C6" s="588"/>
      <c r="D6" s="331">
        <f>D110</f>
        <v>26</v>
      </c>
    </row>
    <row r="7" spans="1:15" x14ac:dyDescent="0.2">
      <c r="B7" s="319"/>
    </row>
    <row r="8" spans="1:15" ht="13.8" thickBot="1" x14ac:dyDescent="0.25">
      <c r="A8" s="321" t="s">
        <v>429</v>
      </c>
      <c r="B8" s="167"/>
    </row>
    <row r="9" spans="1:15" ht="31.95" customHeight="1" thickBot="1" x14ac:dyDescent="0.25">
      <c r="A9" s="322" t="s">
        <v>73</v>
      </c>
      <c r="B9" s="323" t="s">
        <v>54</v>
      </c>
      <c r="C9" s="323" t="s">
        <v>74</v>
      </c>
      <c r="D9" s="324" t="s">
        <v>430</v>
      </c>
      <c r="H9" s="150"/>
      <c r="I9" s="150"/>
      <c r="J9" s="150"/>
      <c r="K9" s="150"/>
      <c r="L9" s="150"/>
      <c r="M9" s="150"/>
      <c r="N9" s="150"/>
      <c r="O9" s="150"/>
    </row>
    <row r="10" spans="1:15" ht="24" customHeight="1" thickTop="1" x14ac:dyDescent="0.2">
      <c r="A10" s="325">
        <v>1</v>
      </c>
      <c r="B10" s="121" t="s">
        <v>568</v>
      </c>
      <c r="C10" s="121" t="s">
        <v>574</v>
      </c>
      <c r="D10" s="151" t="s">
        <v>226</v>
      </c>
      <c r="H10" s="150"/>
      <c r="I10" s="150"/>
      <c r="J10" s="150"/>
      <c r="K10" s="150" t="s">
        <v>75</v>
      </c>
      <c r="L10" s="150" t="s">
        <v>226</v>
      </c>
      <c r="M10" s="150"/>
      <c r="N10" s="150"/>
      <c r="O10" s="150"/>
    </row>
    <row r="11" spans="1:15" ht="24" customHeight="1" x14ac:dyDescent="0.2">
      <c r="A11" s="326">
        <v>2</v>
      </c>
      <c r="B11" s="152" t="s">
        <v>568</v>
      </c>
      <c r="C11" s="121" t="s">
        <v>574</v>
      </c>
      <c r="D11" s="151" t="s">
        <v>230</v>
      </c>
      <c r="H11" s="150"/>
      <c r="I11" s="150" t="s">
        <v>19</v>
      </c>
      <c r="J11" s="150"/>
      <c r="K11" s="150" t="s">
        <v>76</v>
      </c>
      <c r="L11" s="150" t="s">
        <v>230</v>
      </c>
      <c r="M11" s="150"/>
      <c r="N11" s="150"/>
      <c r="O11" s="150"/>
    </row>
    <row r="12" spans="1:15" ht="24" customHeight="1" x14ac:dyDescent="0.2">
      <c r="A12" s="326">
        <v>3</v>
      </c>
      <c r="B12" s="152" t="s">
        <v>568</v>
      </c>
      <c r="C12" s="121" t="s">
        <v>574</v>
      </c>
      <c r="D12" s="151" t="s">
        <v>227</v>
      </c>
      <c r="H12" s="150"/>
      <c r="I12" s="150"/>
      <c r="J12" s="150"/>
      <c r="K12" s="150"/>
      <c r="L12" s="150" t="s">
        <v>227</v>
      </c>
      <c r="M12" s="150"/>
      <c r="N12" s="150"/>
      <c r="O12" s="150"/>
    </row>
    <row r="13" spans="1:15" ht="24" customHeight="1" x14ac:dyDescent="0.2">
      <c r="A13" s="326">
        <v>4</v>
      </c>
      <c r="B13" s="152" t="s">
        <v>568</v>
      </c>
      <c r="C13" s="121" t="s">
        <v>574</v>
      </c>
      <c r="D13" s="151" t="s">
        <v>226</v>
      </c>
      <c r="H13" s="150"/>
      <c r="I13" s="150"/>
      <c r="J13" s="150"/>
      <c r="K13" s="150"/>
      <c r="L13" s="150"/>
      <c r="M13" s="150"/>
      <c r="N13" s="150"/>
      <c r="O13" s="150"/>
    </row>
    <row r="14" spans="1:15" ht="24" customHeight="1" x14ac:dyDescent="0.2">
      <c r="A14" s="326">
        <v>5</v>
      </c>
      <c r="B14" s="152" t="s">
        <v>568</v>
      </c>
      <c r="C14" s="121" t="s">
        <v>574</v>
      </c>
      <c r="D14" s="151" t="s">
        <v>230</v>
      </c>
    </row>
    <row r="15" spans="1:15" ht="24" customHeight="1" x14ac:dyDescent="0.2">
      <c r="A15" s="326">
        <v>6</v>
      </c>
      <c r="B15" s="152" t="s">
        <v>568</v>
      </c>
      <c r="C15" s="121" t="s">
        <v>574</v>
      </c>
      <c r="D15" s="151" t="s">
        <v>227</v>
      </c>
    </row>
    <row r="16" spans="1:15" ht="24" customHeight="1" x14ac:dyDescent="0.2">
      <c r="A16" s="326">
        <v>7</v>
      </c>
      <c r="B16" s="152" t="s">
        <v>568</v>
      </c>
      <c r="C16" s="121" t="s">
        <v>574</v>
      </c>
      <c r="D16" s="151" t="s">
        <v>226</v>
      </c>
    </row>
    <row r="17" spans="1:4" ht="24" customHeight="1" x14ac:dyDescent="0.2">
      <c r="A17" s="326">
        <v>8</v>
      </c>
      <c r="B17" s="152" t="s">
        <v>568</v>
      </c>
      <c r="C17" s="121" t="s">
        <v>574</v>
      </c>
      <c r="D17" s="151" t="s">
        <v>226</v>
      </c>
    </row>
    <row r="18" spans="1:4" ht="24" customHeight="1" x14ac:dyDescent="0.2">
      <c r="A18" s="326">
        <v>9</v>
      </c>
      <c r="B18" s="152" t="s">
        <v>568</v>
      </c>
      <c r="C18" s="121" t="s">
        <v>574</v>
      </c>
      <c r="D18" s="151" t="s">
        <v>226</v>
      </c>
    </row>
    <row r="19" spans="1:4" ht="24" customHeight="1" x14ac:dyDescent="0.2">
      <c r="A19" s="326">
        <v>10</v>
      </c>
      <c r="B19" s="152" t="s">
        <v>568</v>
      </c>
      <c r="C19" s="121" t="s">
        <v>574</v>
      </c>
      <c r="D19" s="151" t="s">
        <v>226</v>
      </c>
    </row>
    <row r="20" spans="1:4" ht="24" customHeight="1" x14ac:dyDescent="0.2">
      <c r="A20" s="326">
        <v>11</v>
      </c>
      <c r="B20" s="152" t="s">
        <v>568</v>
      </c>
      <c r="C20" s="121" t="s">
        <v>574</v>
      </c>
      <c r="D20" s="151" t="s">
        <v>226</v>
      </c>
    </row>
    <row r="21" spans="1:4" ht="24" customHeight="1" x14ac:dyDescent="0.2">
      <c r="A21" s="326">
        <v>12</v>
      </c>
      <c r="B21" s="152" t="s">
        <v>568</v>
      </c>
      <c r="C21" s="121" t="s">
        <v>574</v>
      </c>
      <c r="D21" s="151" t="s">
        <v>226</v>
      </c>
    </row>
    <row r="22" spans="1:4" ht="24" customHeight="1" x14ac:dyDescent="0.2">
      <c r="A22" s="326">
        <v>13</v>
      </c>
      <c r="B22" s="152" t="s">
        <v>568</v>
      </c>
      <c r="C22" s="121" t="s">
        <v>574</v>
      </c>
      <c r="D22" s="151" t="s">
        <v>226</v>
      </c>
    </row>
    <row r="23" spans="1:4" ht="24" customHeight="1" x14ac:dyDescent="0.2">
      <c r="A23" s="326">
        <v>14</v>
      </c>
      <c r="B23" s="152" t="s">
        <v>568</v>
      </c>
      <c r="C23" s="121" t="s">
        <v>574</v>
      </c>
      <c r="D23" s="151" t="s">
        <v>226</v>
      </c>
    </row>
    <row r="24" spans="1:4" ht="24" customHeight="1" x14ac:dyDescent="0.2">
      <c r="A24" s="326">
        <v>15</v>
      </c>
      <c r="B24" s="152" t="s">
        <v>568</v>
      </c>
      <c r="C24" s="121" t="s">
        <v>574</v>
      </c>
      <c r="D24" s="151" t="s">
        <v>226</v>
      </c>
    </row>
    <row r="25" spans="1:4" ht="24" customHeight="1" x14ac:dyDescent="0.2">
      <c r="A25" s="326">
        <v>16</v>
      </c>
      <c r="B25" s="152" t="s">
        <v>568</v>
      </c>
      <c r="C25" s="121" t="s">
        <v>574</v>
      </c>
      <c r="D25" s="151" t="s">
        <v>226</v>
      </c>
    </row>
    <row r="26" spans="1:4" ht="24" customHeight="1" x14ac:dyDescent="0.2">
      <c r="A26" s="326">
        <v>17</v>
      </c>
      <c r="B26" s="152" t="s">
        <v>568</v>
      </c>
      <c r="C26" s="121" t="s">
        <v>574</v>
      </c>
      <c r="D26" s="151" t="s">
        <v>226</v>
      </c>
    </row>
    <row r="27" spans="1:4" ht="24" customHeight="1" x14ac:dyDescent="0.2">
      <c r="A27" s="326">
        <v>18</v>
      </c>
      <c r="B27" s="152" t="s">
        <v>568</v>
      </c>
      <c r="C27" s="121" t="s">
        <v>574</v>
      </c>
      <c r="D27" s="151" t="s">
        <v>226</v>
      </c>
    </row>
    <row r="28" spans="1:4" ht="24" customHeight="1" x14ac:dyDescent="0.2">
      <c r="A28" s="326">
        <v>19</v>
      </c>
      <c r="B28" s="152" t="s">
        <v>568</v>
      </c>
      <c r="C28" s="121" t="s">
        <v>574</v>
      </c>
      <c r="D28" s="151" t="s">
        <v>226</v>
      </c>
    </row>
    <row r="29" spans="1:4" ht="24" customHeight="1" x14ac:dyDescent="0.2">
      <c r="A29" s="326">
        <v>20</v>
      </c>
      <c r="B29" s="152" t="s">
        <v>568</v>
      </c>
      <c r="C29" s="121" t="s">
        <v>574</v>
      </c>
      <c r="D29" s="151" t="s">
        <v>226</v>
      </c>
    </row>
    <row r="30" spans="1:4" ht="24" customHeight="1" x14ac:dyDescent="0.2">
      <c r="A30" s="326">
        <v>21</v>
      </c>
      <c r="B30" s="152" t="s">
        <v>568</v>
      </c>
      <c r="C30" s="121" t="s">
        <v>574</v>
      </c>
      <c r="D30" s="151" t="s">
        <v>575</v>
      </c>
    </row>
    <row r="31" spans="1:4" ht="24" customHeight="1" x14ac:dyDescent="0.2">
      <c r="A31" s="326">
        <v>22</v>
      </c>
      <c r="B31" s="152" t="s">
        <v>568</v>
      </c>
      <c r="C31" s="121" t="s">
        <v>574</v>
      </c>
      <c r="D31" s="151" t="s">
        <v>226</v>
      </c>
    </row>
    <row r="32" spans="1:4" ht="24" customHeight="1" x14ac:dyDescent="0.2">
      <c r="A32" s="326">
        <v>23</v>
      </c>
      <c r="B32" s="152" t="s">
        <v>568</v>
      </c>
      <c r="C32" s="121" t="s">
        <v>574</v>
      </c>
      <c r="D32" s="151" t="s">
        <v>226</v>
      </c>
    </row>
    <row r="33" spans="1:4" ht="24" customHeight="1" x14ac:dyDescent="0.2">
      <c r="A33" s="326">
        <v>24</v>
      </c>
      <c r="B33" s="152" t="s">
        <v>568</v>
      </c>
      <c r="C33" s="121" t="s">
        <v>574</v>
      </c>
      <c r="D33" s="151" t="s">
        <v>226</v>
      </c>
    </row>
    <row r="34" spans="1:4" ht="24" customHeight="1" x14ac:dyDescent="0.2">
      <c r="A34" s="326">
        <v>25</v>
      </c>
      <c r="B34" s="152" t="s">
        <v>568</v>
      </c>
      <c r="C34" s="121" t="s">
        <v>574</v>
      </c>
      <c r="D34" s="151" t="s">
        <v>226</v>
      </c>
    </row>
    <row r="35" spans="1:4" ht="24" customHeight="1" x14ac:dyDescent="0.2">
      <c r="A35" s="326">
        <v>26</v>
      </c>
      <c r="B35" s="152" t="s">
        <v>568</v>
      </c>
      <c r="C35" s="121" t="s">
        <v>574</v>
      </c>
      <c r="D35" s="151" t="s">
        <v>226</v>
      </c>
    </row>
    <row r="36" spans="1:4" ht="24" customHeight="1" x14ac:dyDescent="0.2">
      <c r="A36" s="326">
        <v>27</v>
      </c>
      <c r="B36" s="152" t="s">
        <v>568</v>
      </c>
      <c r="C36" s="121" t="s">
        <v>574</v>
      </c>
      <c r="D36" s="151" t="s">
        <v>226</v>
      </c>
    </row>
    <row r="37" spans="1:4" ht="24" customHeight="1" x14ac:dyDescent="0.2">
      <c r="A37" s="326">
        <v>28</v>
      </c>
      <c r="B37" s="152" t="s">
        <v>568</v>
      </c>
      <c r="C37" s="121" t="s">
        <v>574</v>
      </c>
      <c r="D37" s="151" t="s">
        <v>226</v>
      </c>
    </row>
    <row r="38" spans="1:4" ht="24" customHeight="1" x14ac:dyDescent="0.2">
      <c r="A38" s="326">
        <v>29</v>
      </c>
      <c r="B38" s="152" t="s">
        <v>568</v>
      </c>
      <c r="C38" s="121" t="s">
        <v>574</v>
      </c>
      <c r="D38" s="151" t="s">
        <v>575</v>
      </c>
    </row>
    <row r="39" spans="1:4" ht="24" customHeight="1" x14ac:dyDescent="0.2">
      <c r="A39" s="326">
        <v>30</v>
      </c>
      <c r="B39" s="152" t="s">
        <v>568</v>
      </c>
      <c r="C39" s="121" t="s">
        <v>574</v>
      </c>
      <c r="D39" s="151" t="s">
        <v>226</v>
      </c>
    </row>
    <row r="40" spans="1:4" ht="24" customHeight="1" x14ac:dyDescent="0.2">
      <c r="A40" s="326">
        <v>31</v>
      </c>
      <c r="B40" s="152"/>
      <c r="C40" s="121"/>
      <c r="D40" s="151"/>
    </row>
    <row r="41" spans="1:4" ht="24" customHeight="1" x14ac:dyDescent="0.2">
      <c r="A41" s="326">
        <v>32</v>
      </c>
      <c r="B41" s="152"/>
      <c r="C41" s="121"/>
      <c r="D41" s="151"/>
    </row>
    <row r="42" spans="1:4" ht="24" customHeight="1" x14ac:dyDescent="0.2">
      <c r="A42" s="326">
        <v>33</v>
      </c>
      <c r="B42" s="152"/>
      <c r="C42" s="121"/>
      <c r="D42" s="151"/>
    </row>
    <row r="43" spans="1:4" ht="24" customHeight="1" x14ac:dyDescent="0.2">
      <c r="A43" s="326">
        <v>34</v>
      </c>
      <c r="B43" s="152"/>
      <c r="C43" s="121"/>
      <c r="D43" s="151"/>
    </row>
    <row r="44" spans="1:4" ht="24" customHeight="1" x14ac:dyDescent="0.2">
      <c r="A44" s="326">
        <v>35</v>
      </c>
      <c r="B44" s="152"/>
      <c r="C44" s="121"/>
      <c r="D44" s="151"/>
    </row>
    <row r="45" spans="1:4" ht="24" customHeight="1" x14ac:dyDescent="0.2">
      <c r="A45" s="326">
        <v>36</v>
      </c>
      <c r="B45" s="152"/>
      <c r="C45" s="121"/>
      <c r="D45" s="151"/>
    </row>
    <row r="46" spans="1:4" ht="24" customHeight="1" x14ac:dyDescent="0.2">
      <c r="A46" s="326">
        <v>37</v>
      </c>
      <c r="B46" s="152"/>
      <c r="C46" s="121"/>
      <c r="D46" s="151"/>
    </row>
    <row r="47" spans="1:4" ht="24" customHeight="1" x14ac:dyDescent="0.2">
      <c r="A47" s="326">
        <v>38</v>
      </c>
      <c r="B47" s="152"/>
      <c r="C47" s="121"/>
      <c r="D47" s="151"/>
    </row>
    <row r="48" spans="1:4" ht="24" customHeight="1" x14ac:dyDescent="0.2">
      <c r="A48" s="326">
        <v>39</v>
      </c>
      <c r="B48" s="152"/>
      <c r="C48" s="121"/>
      <c r="D48" s="151"/>
    </row>
    <row r="49" spans="1:4" ht="24" customHeight="1" x14ac:dyDescent="0.2">
      <c r="A49" s="326">
        <v>40</v>
      </c>
      <c r="B49" s="152"/>
      <c r="C49" s="121"/>
      <c r="D49" s="151"/>
    </row>
    <row r="50" spans="1:4" ht="24" customHeight="1" x14ac:dyDescent="0.2">
      <c r="A50" s="326">
        <v>41</v>
      </c>
      <c r="B50" s="152"/>
      <c r="C50" s="121"/>
      <c r="D50" s="151"/>
    </row>
    <row r="51" spans="1:4" ht="24" customHeight="1" x14ac:dyDescent="0.2">
      <c r="A51" s="326">
        <v>42</v>
      </c>
      <c r="B51" s="152"/>
      <c r="C51" s="121"/>
      <c r="D51" s="151"/>
    </row>
    <row r="52" spans="1:4" ht="24" customHeight="1" x14ac:dyDescent="0.2">
      <c r="A52" s="326">
        <v>43</v>
      </c>
      <c r="B52" s="152"/>
      <c r="C52" s="121"/>
      <c r="D52" s="151"/>
    </row>
    <row r="53" spans="1:4" ht="24" customHeight="1" x14ac:dyDescent="0.2">
      <c r="A53" s="326">
        <v>44</v>
      </c>
      <c r="B53" s="152"/>
      <c r="C53" s="121"/>
      <c r="D53" s="151"/>
    </row>
    <row r="54" spans="1:4" ht="24" customHeight="1" x14ac:dyDescent="0.2">
      <c r="A54" s="326">
        <v>45</v>
      </c>
      <c r="B54" s="152"/>
      <c r="C54" s="121"/>
      <c r="D54" s="151"/>
    </row>
    <row r="55" spans="1:4" ht="24" customHeight="1" x14ac:dyDescent="0.2">
      <c r="A55" s="326">
        <v>46</v>
      </c>
      <c r="B55" s="152"/>
      <c r="C55" s="121"/>
      <c r="D55" s="151"/>
    </row>
    <row r="56" spans="1:4" ht="24" customHeight="1" x14ac:dyDescent="0.2">
      <c r="A56" s="326">
        <v>47</v>
      </c>
      <c r="B56" s="152"/>
      <c r="C56" s="121"/>
      <c r="D56" s="151"/>
    </row>
    <row r="57" spans="1:4" ht="24" customHeight="1" x14ac:dyDescent="0.2">
      <c r="A57" s="326">
        <v>48</v>
      </c>
      <c r="B57" s="152"/>
      <c r="C57" s="121"/>
      <c r="D57" s="151"/>
    </row>
    <row r="58" spans="1:4" ht="24" customHeight="1" x14ac:dyDescent="0.2">
      <c r="A58" s="326">
        <v>49</v>
      </c>
      <c r="B58" s="152"/>
      <c r="C58" s="121"/>
      <c r="D58" s="151"/>
    </row>
    <row r="59" spans="1:4" ht="24" customHeight="1" x14ac:dyDescent="0.2">
      <c r="A59" s="326">
        <v>50</v>
      </c>
      <c r="B59" s="152"/>
      <c r="C59" s="121"/>
      <c r="D59" s="151"/>
    </row>
    <row r="60" spans="1:4" ht="24" customHeight="1" x14ac:dyDescent="0.2">
      <c r="A60" s="326">
        <v>51</v>
      </c>
      <c r="B60" s="152"/>
      <c r="C60" s="121"/>
      <c r="D60" s="151"/>
    </row>
    <row r="61" spans="1:4" ht="24" customHeight="1" x14ac:dyDescent="0.2">
      <c r="A61" s="326">
        <v>52</v>
      </c>
      <c r="B61" s="152"/>
      <c r="C61" s="121"/>
      <c r="D61" s="151"/>
    </row>
    <row r="62" spans="1:4" ht="24" customHeight="1" x14ac:dyDescent="0.2">
      <c r="A62" s="326">
        <v>53</v>
      </c>
      <c r="B62" s="152"/>
      <c r="C62" s="121"/>
      <c r="D62" s="151"/>
    </row>
    <row r="63" spans="1:4" ht="24" customHeight="1" x14ac:dyDescent="0.2">
      <c r="A63" s="326">
        <v>54</v>
      </c>
      <c r="B63" s="152"/>
      <c r="C63" s="121"/>
      <c r="D63" s="151"/>
    </row>
    <row r="64" spans="1:4" ht="24" customHeight="1" x14ac:dyDescent="0.2">
      <c r="A64" s="326">
        <v>55</v>
      </c>
      <c r="B64" s="152"/>
      <c r="C64" s="121"/>
      <c r="D64" s="151"/>
    </row>
    <row r="65" spans="1:4" ht="24" customHeight="1" x14ac:dyDescent="0.2">
      <c r="A65" s="326">
        <v>56</v>
      </c>
      <c r="B65" s="152"/>
      <c r="C65" s="121"/>
      <c r="D65" s="151"/>
    </row>
    <row r="66" spans="1:4" ht="24" customHeight="1" x14ac:dyDescent="0.2">
      <c r="A66" s="326">
        <v>57</v>
      </c>
      <c r="B66" s="152"/>
      <c r="C66" s="121"/>
      <c r="D66" s="151"/>
    </row>
    <row r="67" spans="1:4" ht="24" customHeight="1" x14ac:dyDescent="0.2">
      <c r="A67" s="326">
        <v>58</v>
      </c>
      <c r="B67" s="152"/>
      <c r="C67" s="121"/>
      <c r="D67" s="151"/>
    </row>
    <row r="68" spans="1:4" ht="24" customHeight="1" x14ac:dyDescent="0.2">
      <c r="A68" s="326">
        <v>59</v>
      </c>
      <c r="B68" s="152"/>
      <c r="C68" s="121"/>
      <c r="D68" s="151"/>
    </row>
    <row r="69" spans="1:4" ht="24" customHeight="1" x14ac:dyDescent="0.2">
      <c r="A69" s="326">
        <v>60</v>
      </c>
      <c r="B69" s="152"/>
      <c r="C69" s="121"/>
      <c r="D69" s="151"/>
    </row>
    <row r="70" spans="1:4" ht="24" customHeight="1" x14ac:dyDescent="0.2">
      <c r="A70" s="326">
        <v>61</v>
      </c>
      <c r="B70" s="152"/>
      <c r="C70" s="121"/>
      <c r="D70" s="151"/>
    </row>
    <row r="71" spans="1:4" ht="24" customHeight="1" x14ac:dyDescent="0.2">
      <c r="A71" s="326">
        <v>62</v>
      </c>
      <c r="B71" s="152"/>
      <c r="C71" s="121"/>
      <c r="D71" s="151"/>
    </row>
    <row r="72" spans="1:4" ht="24" customHeight="1" x14ac:dyDescent="0.2">
      <c r="A72" s="326">
        <v>63</v>
      </c>
      <c r="B72" s="152"/>
      <c r="C72" s="121"/>
      <c r="D72" s="151"/>
    </row>
    <row r="73" spans="1:4" ht="24" customHeight="1" x14ac:dyDescent="0.2">
      <c r="A73" s="326">
        <v>64</v>
      </c>
      <c r="B73" s="152"/>
      <c r="C73" s="121"/>
      <c r="D73" s="151"/>
    </row>
    <row r="74" spans="1:4" ht="24" customHeight="1" x14ac:dyDescent="0.2">
      <c r="A74" s="326">
        <v>65</v>
      </c>
      <c r="B74" s="152"/>
      <c r="C74" s="121"/>
      <c r="D74" s="151"/>
    </row>
    <row r="75" spans="1:4" ht="24" customHeight="1" x14ac:dyDescent="0.2">
      <c r="A75" s="326">
        <v>66</v>
      </c>
      <c r="B75" s="152"/>
      <c r="C75" s="121"/>
      <c r="D75" s="151"/>
    </row>
    <row r="76" spans="1:4" ht="24" customHeight="1" x14ac:dyDescent="0.2">
      <c r="A76" s="326">
        <v>67</v>
      </c>
      <c r="B76" s="152"/>
      <c r="C76" s="121"/>
      <c r="D76" s="151"/>
    </row>
    <row r="77" spans="1:4" ht="24" customHeight="1" x14ac:dyDescent="0.2">
      <c r="A77" s="326">
        <v>68</v>
      </c>
      <c r="B77" s="152"/>
      <c r="C77" s="121"/>
      <c r="D77" s="151"/>
    </row>
    <row r="78" spans="1:4" ht="24" customHeight="1" x14ac:dyDescent="0.2">
      <c r="A78" s="326">
        <v>69</v>
      </c>
      <c r="B78" s="152"/>
      <c r="C78" s="121"/>
      <c r="D78" s="151"/>
    </row>
    <row r="79" spans="1:4" ht="24" customHeight="1" x14ac:dyDescent="0.2">
      <c r="A79" s="326">
        <v>70</v>
      </c>
      <c r="B79" s="152"/>
      <c r="C79" s="121"/>
      <c r="D79" s="151"/>
    </row>
    <row r="80" spans="1:4" ht="24" customHeight="1" x14ac:dyDescent="0.2">
      <c r="A80" s="326">
        <v>71</v>
      </c>
      <c r="B80" s="152"/>
      <c r="C80" s="121"/>
      <c r="D80" s="151"/>
    </row>
    <row r="81" spans="1:4" ht="24" customHeight="1" x14ac:dyDescent="0.2">
      <c r="A81" s="326">
        <v>72</v>
      </c>
      <c r="B81" s="152"/>
      <c r="C81" s="121"/>
      <c r="D81" s="151"/>
    </row>
    <row r="82" spans="1:4" ht="24" customHeight="1" x14ac:dyDescent="0.2">
      <c r="A82" s="326">
        <v>73</v>
      </c>
      <c r="B82" s="152"/>
      <c r="C82" s="121"/>
      <c r="D82" s="151"/>
    </row>
    <row r="83" spans="1:4" ht="24" customHeight="1" x14ac:dyDescent="0.2">
      <c r="A83" s="326">
        <v>74</v>
      </c>
      <c r="B83" s="152"/>
      <c r="C83" s="121"/>
      <c r="D83" s="151"/>
    </row>
    <row r="84" spans="1:4" ht="24" customHeight="1" x14ac:dyDescent="0.2">
      <c r="A84" s="326">
        <v>75</v>
      </c>
      <c r="B84" s="152"/>
      <c r="C84" s="121"/>
      <c r="D84" s="151"/>
    </row>
    <row r="85" spans="1:4" ht="24" customHeight="1" x14ac:dyDescent="0.2">
      <c r="A85" s="326">
        <v>76</v>
      </c>
      <c r="B85" s="152"/>
      <c r="C85" s="121"/>
      <c r="D85" s="151"/>
    </row>
    <row r="86" spans="1:4" ht="24" customHeight="1" x14ac:dyDescent="0.2">
      <c r="A86" s="326">
        <v>77</v>
      </c>
      <c r="B86" s="152"/>
      <c r="C86" s="121"/>
      <c r="D86" s="151"/>
    </row>
    <row r="87" spans="1:4" ht="24" customHeight="1" x14ac:dyDescent="0.2">
      <c r="A87" s="326">
        <v>78</v>
      </c>
      <c r="B87" s="152"/>
      <c r="C87" s="121"/>
      <c r="D87" s="151"/>
    </row>
    <row r="88" spans="1:4" ht="24" customHeight="1" x14ac:dyDescent="0.2">
      <c r="A88" s="326">
        <v>79</v>
      </c>
      <c r="B88" s="152"/>
      <c r="C88" s="121"/>
      <c r="D88" s="151"/>
    </row>
    <row r="89" spans="1:4" ht="24" customHeight="1" x14ac:dyDescent="0.2">
      <c r="A89" s="326">
        <v>80</v>
      </c>
      <c r="B89" s="152"/>
      <c r="C89" s="121"/>
      <c r="D89" s="151"/>
    </row>
    <row r="90" spans="1:4" ht="24" customHeight="1" x14ac:dyDescent="0.2">
      <c r="A90" s="326">
        <v>81</v>
      </c>
      <c r="B90" s="152"/>
      <c r="C90" s="121"/>
      <c r="D90" s="151"/>
    </row>
    <row r="91" spans="1:4" ht="24" customHeight="1" x14ac:dyDescent="0.2">
      <c r="A91" s="326">
        <v>82</v>
      </c>
      <c r="B91" s="152"/>
      <c r="C91" s="121"/>
      <c r="D91" s="151"/>
    </row>
    <row r="92" spans="1:4" ht="24" customHeight="1" x14ac:dyDescent="0.2">
      <c r="A92" s="326">
        <v>83</v>
      </c>
      <c r="B92" s="152"/>
      <c r="C92" s="121"/>
      <c r="D92" s="151"/>
    </row>
    <row r="93" spans="1:4" ht="24" customHeight="1" x14ac:dyDescent="0.2">
      <c r="A93" s="326">
        <v>84</v>
      </c>
      <c r="B93" s="152"/>
      <c r="C93" s="121"/>
      <c r="D93" s="151"/>
    </row>
    <row r="94" spans="1:4" ht="24" customHeight="1" x14ac:dyDescent="0.2">
      <c r="A94" s="326">
        <v>85</v>
      </c>
      <c r="B94" s="152"/>
      <c r="C94" s="121"/>
      <c r="D94" s="151"/>
    </row>
    <row r="95" spans="1:4" ht="24" customHeight="1" x14ac:dyDescent="0.2">
      <c r="A95" s="326">
        <v>86</v>
      </c>
      <c r="B95" s="152"/>
      <c r="C95" s="121"/>
      <c r="D95" s="151"/>
    </row>
    <row r="96" spans="1:4" ht="24" customHeight="1" x14ac:dyDescent="0.2">
      <c r="A96" s="326">
        <v>87</v>
      </c>
      <c r="B96" s="152"/>
      <c r="C96" s="121"/>
      <c r="D96" s="151"/>
    </row>
    <row r="97" spans="1:4" ht="24" customHeight="1" x14ac:dyDescent="0.2">
      <c r="A97" s="326">
        <v>88</v>
      </c>
      <c r="B97" s="152"/>
      <c r="C97" s="121"/>
      <c r="D97" s="151"/>
    </row>
    <row r="98" spans="1:4" ht="24" customHeight="1" x14ac:dyDescent="0.2">
      <c r="A98" s="326">
        <v>89</v>
      </c>
      <c r="B98" s="152"/>
      <c r="C98" s="121"/>
      <c r="D98" s="151"/>
    </row>
    <row r="99" spans="1:4" ht="24" customHeight="1" x14ac:dyDescent="0.2">
      <c r="A99" s="326">
        <v>90</v>
      </c>
      <c r="B99" s="152"/>
      <c r="C99" s="121"/>
      <c r="D99" s="151"/>
    </row>
    <row r="100" spans="1:4" ht="24" customHeight="1" x14ac:dyDescent="0.2">
      <c r="A100" s="326">
        <v>91</v>
      </c>
      <c r="B100" s="152"/>
      <c r="C100" s="121"/>
      <c r="D100" s="151"/>
    </row>
    <row r="101" spans="1:4" ht="24" customHeight="1" x14ac:dyDescent="0.2">
      <c r="A101" s="326">
        <v>92</v>
      </c>
      <c r="B101" s="152"/>
      <c r="C101" s="121"/>
      <c r="D101" s="151"/>
    </row>
    <row r="102" spans="1:4" ht="24" customHeight="1" x14ac:dyDescent="0.2">
      <c r="A102" s="326">
        <v>93</v>
      </c>
      <c r="B102" s="152"/>
      <c r="C102" s="121"/>
      <c r="D102" s="151"/>
    </row>
    <row r="103" spans="1:4" ht="24" customHeight="1" x14ac:dyDescent="0.2">
      <c r="A103" s="326">
        <v>94</v>
      </c>
      <c r="B103" s="152"/>
      <c r="C103" s="121"/>
      <c r="D103" s="151"/>
    </row>
    <row r="104" spans="1:4" ht="24" customHeight="1" x14ac:dyDescent="0.2">
      <c r="A104" s="326">
        <v>95</v>
      </c>
      <c r="B104" s="152"/>
      <c r="C104" s="121"/>
      <c r="D104" s="151"/>
    </row>
    <row r="105" spans="1:4" ht="24" customHeight="1" x14ac:dyDescent="0.2">
      <c r="A105" s="326">
        <v>96</v>
      </c>
      <c r="B105" s="152"/>
      <c r="C105" s="121"/>
      <c r="D105" s="151"/>
    </row>
    <row r="106" spans="1:4" ht="24" customHeight="1" x14ac:dyDescent="0.2">
      <c r="A106" s="326">
        <v>97</v>
      </c>
      <c r="B106" s="152"/>
      <c r="C106" s="121"/>
      <c r="D106" s="151"/>
    </row>
    <row r="107" spans="1:4" ht="24" customHeight="1" x14ac:dyDescent="0.2">
      <c r="A107" s="326">
        <v>98</v>
      </c>
      <c r="B107" s="152"/>
      <c r="C107" s="121"/>
      <c r="D107" s="151"/>
    </row>
    <row r="108" spans="1:4" ht="24" customHeight="1" x14ac:dyDescent="0.2">
      <c r="A108" s="326">
        <v>99</v>
      </c>
      <c r="B108" s="152"/>
      <c r="C108" s="121"/>
      <c r="D108" s="151"/>
    </row>
    <row r="109" spans="1:4" ht="24" customHeight="1" x14ac:dyDescent="0.2">
      <c r="A109" s="326">
        <v>100</v>
      </c>
      <c r="B109" s="152"/>
      <c r="C109" s="121"/>
      <c r="D109" s="151"/>
    </row>
    <row r="110" spans="1:4" ht="28.2" hidden="1" customHeight="1" thickBot="1" x14ac:dyDescent="0.25">
      <c r="A110" s="585" t="s">
        <v>15</v>
      </c>
      <c r="B110" s="586"/>
      <c r="C110" s="327">
        <f>COUNTIF(C10:C109,"*")</f>
        <v>30</v>
      </c>
      <c r="D110" s="327">
        <f>D111+D114</f>
        <v>26</v>
      </c>
    </row>
    <row r="111" spans="1:4" ht="13.8" hidden="1" thickBot="1" x14ac:dyDescent="0.25">
      <c r="A111" s="328"/>
      <c r="B111" s="1"/>
      <c r="C111" s="1"/>
      <c r="D111" s="327">
        <f>COUNTIF(D10:D109,"〇　在籍")</f>
        <v>24</v>
      </c>
    </row>
    <row r="112" spans="1:4" ht="18" hidden="1" customHeight="1" thickBot="1" x14ac:dyDescent="0.25">
      <c r="A112" s="328"/>
      <c r="B112" s="1"/>
      <c r="C112" s="581" t="s">
        <v>77</v>
      </c>
      <c r="D112" s="582"/>
    </row>
    <row r="113" spans="1:4" ht="21.6" hidden="1" customHeight="1" thickTop="1" thickBot="1" x14ac:dyDescent="0.25">
      <c r="A113" s="328"/>
      <c r="B113" s="1"/>
      <c r="C113" s="583" t="e">
        <f>#REF!/C110</f>
        <v>#REF!</v>
      </c>
      <c r="D113" s="584"/>
    </row>
    <row r="114" spans="1:4" ht="13.8" hidden="1" thickBot="1" x14ac:dyDescent="0.25">
      <c r="A114" s="328"/>
      <c r="B114" s="1"/>
      <c r="C114" s="1"/>
      <c r="D114" s="329">
        <f>COUNTIF(D10:D109,"〇　当該法人の他施設に異動")</f>
        <v>2</v>
      </c>
    </row>
  </sheetData>
  <sheetProtection password="CC3D" sheet="1" objects="1" scenarios="1" selectLockedCells="1"/>
  <mergeCells count="5">
    <mergeCell ref="C112:D112"/>
    <mergeCell ref="C113:D113"/>
    <mergeCell ref="A110:B110"/>
    <mergeCell ref="B6:C6"/>
    <mergeCell ref="B5:C5"/>
  </mergeCells>
  <phoneticPr fontId="2"/>
  <dataValidations count="2">
    <dataValidation type="list" allowBlank="1" showInputMessage="1" showErrorMessage="1" sqref="C10:C109">
      <formula1>$I$10:$I$11</formula1>
    </dataValidation>
    <dataValidation type="list" allowBlank="1" showInputMessage="1" showErrorMessage="1" sqref="D10:D109">
      <formula1>$L$10:$L$12</formula1>
    </dataValidation>
  </dataValidations>
  <printOptions horizontalCentered="1"/>
  <pageMargins left="0.39370078740157483" right="0.39370078740157483" top="0.39370078740157483" bottom="0.39370078740157483" header="0.19685039370078741" footer="0.19685039370078741"/>
  <pageSetup paperSize="9" scale="92"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B1:AV19"/>
  <sheetViews>
    <sheetView showGridLines="0" view="pageBreakPreview" topLeftCell="A10" zoomScaleNormal="100" zoomScaleSheetLayoutView="100" workbookViewId="0">
      <selection activeCell="AM10" sqref="AM10"/>
    </sheetView>
  </sheetViews>
  <sheetFormatPr defaultColWidth="9" defaultRowHeight="13.2" x14ac:dyDescent="0.2"/>
  <cols>
    <col min="1" max="20" width="2.44140625" style="167" customWidth="1"/>
    <col min="21" max="21" width="3.21875" style="167" customWidth="1"/>
    <col min="22" max="23" width="2.44140625" style="167" customWidth="1"/>
    <col min="24" max="34" width="2.77734375" style="167" customWidth="1"/>
    <col min="35" max="36" width="2.44140625" style="167" customWidth="1"/>
    <col min="37" max="37" width="3.88671875" style="167" customWidth="1"/>
    <col min="38" max="39" width="9" style="167"/>
    <col min="40" max="41" width="9" style="167" customWidth="1"/>
    <col min="42" max="16384" width="9" style="167"/>
  </cols>
  <sheetData>
    <row r="1" spans="2:48" ht="13.8" thickBot="1" x14ac:dyDescent="0.25"/>
    <row r="2" spans="2:48" ht="15.75" customHeight="1" x14ac:dyDescent="0.2">
      <c r="B2" s="550" t="s">
        <v>326</v>
      </c>
      <c r="C2" s="551"/>
      <c r="D2" s="551"/>
      <c r="E2" s="551"/>
      <c r="F2" s="551"/>
      <c r="G2" s="551"/>
      <c r="H2" s="551"/>
      <c r="I2" s="551"/>
      <c r="J2" s="551"/>
      <c r="K2" s="551"/>
      <c r="L2" s="552"/>
      <c r="M2" s="332"/>
      <c r="N2" s="332"/>
      <c r="O2" s="332"/>
      <c r="P2" s="332"/>
      <c r="Q2" s="332"/>
      <c r="R2" s="301" t="s">
        <v>400</v>
      </c>
      <c r="S2" s="302"/>
      <c r="T2" s="302"/>
      <c r="U2" s="302"/>
      <c r="V2" s="302"/>
      <c r="W2" s="302"/>
      <c r="X2" s="302"/>
      <c r="Y2" s="302"/>
      <c r="Z2" s="302"/>
      <c r="AA2" s="302"/>
      <c r="AB2" s="302"/>
      <c r="AC2" s="302"/>
      <c r="AD2" s="302"/>
      <c r="AE2" s="302"/>
      <c r="AF2" s="302"/>
      <c r="AG2" s="302"/>
      <c r="AH2" s="313"/>
      <c r="AI2" s="307"/>
    </row>
    <row r="3" spans="2:48" ht="15.75" customHeight="1" thickBot="1" x14ac:dyDescent="0.25">
      <c r="B3" s="553"/>
      <c r="C3" s="554"/>
      <c r="D3" s="554"/>
      <c r="E3" s="554"/>
      <c r="F3" s="554"/>
      <c r="G3" s="554"/>
      <c r="H3" s="554"/>
      <c r="I3" s="554"/>
      <c r="J3" s="554"/>
      <c r="K3" s="554"/>
      <c r="L3" s="555"/>
      <c r="M3" s="332"/>
      <c r="N3" s="332"/>
      <c r="O3" s="332"/>
      <c r="P3" s="332"/>
      <c r="Q3" s="332"/>
      <c r="R3" s="304" t="s">
        <v>431</v>
      </c>
      <c r="S3" s="305"/>
      <c r="T3" s="305"/>
      <c r="U3" s="305"/>
      <c r="V3" s="305"/>
      <c r="W3" s="305"/>
      <c r="X3" s="305"/>
      <c r="Y3" s="305"/>
      <c r="Z3" s="305"/>
      <c r="AA3" s="305"/>
      <c r="AB3" s="305"/>
      <c r="AC3" s="305"/>
      <c r="AD3" s="305"/>
      <c r="AE3" s="305"/>
      <c r="AF3" s="305"/>
      <c r="AG3" s="305"/>
      <c r="AH3" s="333"/>
      <c r="AI3" s="307"/>
    </row>
    <row r="4" spans="2:48" ht="13.95" customHeight="1" thickBot="1" x14ac:dyDescent="0.25">
      <c r="B4" s="556"/>
      <c r="C4" s="557"/>
      <c r="D4" s="557"/>
      <c r="E4" s="557"/>
      <c r="F4" s="557"/>
      <c r="G4" s="557"/>
      <c r="H4" s="557"/>
      <c r="I4" s="557"/>
      <c r="J4" s="557"/>
      <c r="K4" s="557"/>
      <c r="L4" s="558"/>
      <c r="AL4" s="312"/>
      <c r="AM4" s="312"/>
      <c r="AN4" s="312"/>
      <c r="AP4" s="312"/>
    </row>
    <row r="5" spans="2:48" ht="16.2" x14ac:dyDescent="0.2">
      <c r="B5" s="334"/>
      <c r="C5" s="334"/>
      <c r="D5" s="334"/>
      <c r="E5" s="334"/>
      <c r="F5" s="334"/>
      <c r="G5" s="334"/>
      <c r="H5" s="334"/>
      <c r="I5" s="334"/>
      <c r="J5" s="334"/>
      <c r="AL5" s="312"/>
      <c r="AM5" s="312"/>
      <c r="AN5" s="312" t="s">
        <v>332</v>
      </c>
      <c r="AP5" s="312"/>
      <c r="AQ5" s="335"/>
      <c r="AR5" s="335"/>
      <c r="AS5" s="335"/>
      <c r="AT5" s="335"/>
      <c r="AU5" s="335"/>
      <c r="AV5" s="335"/>
    </row>
    <row r="6" spans="2:48" ht="13.5" customHeight="1" x14ac:dyDescent="0.2">
      <c r="B6" s="559" t="s">
        <v>306</v>
      </c>
      <c r="C6" s="559"/>
      <c r="D6" s="559"/>
      <c r="E6" s="559"/>
      <c r="F6" s="559"/>
      <c r="G6" s="559"/>
      <c r="H6" s="559"/>
      <c r="I6" s="559"/>
      <c r="J6" s="559"/>
      <c r="K6" s="559"/>
      <c r="L6" s="559"/>
      <c r="M6" s="559"/>
      <c r="N6" s="559"/>
      <c r="O6" s="559"/>
      <c r="P6" s="559"/>
      <c r="Q6" s="559"/>
      <c r="R6" s="559"/>
      <c r="S6" s="559"/>
      <c r="T6" s="559"/>
      <c r="U6" s="559"/>
      <c r="V6" s="559"/>
      <c r="W6" s="559"/>
      <c r="X6" s="559"/>
      <c r="Y6" s="559"/>
      <c r="Z6" s="559"/>
      <c r="AA6" s="559"/>
      <c r="AB6" s="559"/>
      <c r="AC6" s="559"/>
      <c r="AD6" s="559"/>
      <c r="AE6" s="559"/>
      <c r="AF6" s="559"/>
      <c r="AG6" s="559"/>
      <c r="AH6" s="559"/>
      <c r="AM6" s="312"/>
      <c r="AN6" s="312" t="s">
        <v>333</v>
      </c>
      <c r="AP6" s="312"/>
      <c r="AQ6" s="335"/>
      <c r="AR6" s="335"/>
      <c r="AS6" s="335"/>
      <c r="AT6" s="335"/>
      <c r="AU6" s="335"/>
      <c r="AV6" s="335"/>
    </row>
    <row r="7" spans="2:48" ht="13.5" customHeight="1" x14ac:dyDescent="0.2">
      <c r="B7" s="559"/>
      <c r="C7" s="559"/>
      <c r="D7" s="559"/>
      <c r="E7" s="559"/>
      <c r="F7" s="559"/>
      <c r="G7" s="559"/>
      <c r="H7" s="559"/>
      <c r="I7" s="559"/>
      <c r="J7" s="559"/>
      <c r="K7" s="559"/>
      <c r="L7" s="559"/>
      <c r="M7" s="559"/>
      <c r="N7" s="559"/>
      <c r="O7" s="559"/>
      <c r="P7" s="559"/>
      <c r="Q7" s="559"/>
      <c r="R7" s="559"/>
      <c r="S7" s="559"/>
      <c r="T7" s="559"/>
      <c r="U7" s="559"/>
      <c r="V7" s="559"/>
      <c r="W7" s="559"/>
      <c r="X7" s="559"/>
      <c r="Y7" s="559"/>
      <c r="Z7" s="559"/>
      <c r="AA7" s="559"/>
      <c r="AB7" s="559"/>
      <c r="AC7" s="559"/>
      <c r="AD7" s="559"/>
      <c r="AE7" s="559"/>
      <c r="AF7" s="559"/>
      <c r="AG7" s="559"/>
      <c r="AH7" s="559"/>
      <c r="AM7" s="312"/>
      <c r="AN7" s="312"/>
      <c r="AO7" s="312" t="s">
        <v>330</v>
      </c>
      <c r="AP7" s="312"/>
      <c r="AQ7" s="335"/>
      <c r="AR7" s="335"/>
      <c r="AS7" s="335"/>
      <c r="AT7" s="335"/>
      <c r="AU7" s="335"/>
      <c r="AV7" s="335"/>
    </row>
    <row r="8" spans="2:48" ht="16.2" x14ac:dyDescent="0.2">
      <c r="B8" s="334"/>
      <c r="C8" s="334"/>
      <c r="D8" s="334"/>
      <c r="E8" s="334"/>
      <c r="F8" s="334"/>
      <c r="G8" s="334"/>
      <c r="H8" s="334"/>
      <c r="I8" s="334"/>
      <c r="J8" s="334"/>
      <c r="AK8" s="336"/>
      <c r="AL8" s="336"/>
      <c r="AM8" s="336"/>
      <c r="AO8" s="312" t="s">
        <v>335</v>
      </c>
      <c r="AP8" s="336"/>
      <c r="AQ8" s="336"/>
      <c r="AR8" s="335"/>
      <c r="AS8" s="335"/>
      <c r="AT8" s="335"/>
      <c r="AU8" s="335"/>
      <c r="AV8" s="335"/>
    </row>
    <row r="9" spans="2:48" s="337" customFormat="1" ht="13.8" thickBot="1" x14ac:dyDescent="0.25">
      <c r="B9" s="167" t="s">
        <v>345</v>
      </c>
      <c r="C9" s="167"/>
      <c r="D9" s="167"/>
      <c r="E9" s="167"/>
      <c r="F9" s="167"/>
      <c r="G9" s="167"/>
      <c r="H9" s="167"/>
      <c r="I9" s="167"/>
      <c r="J9" s="167"/>
      <c r="K9" s="167"/>
      <c r="L9" s="167"/>
      <c r="M9" s="167"/>
      <c r="N9" s="167"/>
      <c r="O9" s="167"/>
      <c r="P9" s="167"/>
      <c r="Q9" s="167"/>
      <c r="R9" s="167"/>
      <c r="S9" s="167"/>
      <c r="T9" s="167"/>
      <c r="U9" s="167"/>
      <c r="V9" s="167"/>
      <c r="W9" s="167"/>
      <c r="X9" s="167"/>
      <c r="Y9" s="167"/>
      <c r="Z9" s="167"/>
      <c r="AA9" s="167"/>
      <c r="AB9" s="167"/>
      <c r="AC9" s="167"/>
      <c r="AD9" s="167"/>
      <c r="AE9" s="167"/>
      <c r="AF9" s="167"/>
      <c r="AG9" s="167"/>
      <c r="AH9" s="167"/>
      <c r="AK9" s="336"/>
      <c r="AL9" s="336"/>
      <c r="AM9" s="336"/>
      <c r="AN9" s="336"/>
      <c r="AP9" s="336"/>
      <c r="AQ9" s="336"/>
      <c r="AR9" s="335"/>
      <c r="AS9" s="335"/>
      <c r="AT9" s="335"/>
      <c r="AU9" s="335"/>
      <c r="AV9" s="335"/>
    </row>
    <row r="10" spans="2:48" ht="60" customHeight="1" thickTop="1" thickBot="1" x14ac:dyDescent="0.25">
      <c r="B10" s="602" t="s">
        <v>331</v>
      </c>
      <c r="C10" s="603"/>
      <c r="D10" s="603"/>
      <c r="E10" s="603"/>
      <c r="F10" s="603"/>
      <c r="G10" s="603"/>
      <c r="H10" s="603"/>
      <c r="I10" s="603"/>
      <c r="J10" s="603"/>
      <c r="K10" s="603"/>
      <c r="L10" s="603"/>
      <c r="M10" s="603"/>
      <c r="N10" s="603"/>
      <c r="O10" s="603"/>
      <c r="P10" s="603"/>
      <c r="Q10" s="603"/>
      <c r="R10" s="603"/>
      <c r="S10" s="603"/>
      <c r="T10" s="603"/>
      <c r="U10" s="603"/>
      <c r="V10" s="603"/>
      <c r="W10" s="604"/>
      <c r="X10" s="605" t="s">
        <v>332</v>
      </c>
      <c r="Y10" s="606"/>
      <c r="Z10" s="606"/>
      <c r="AA10" s="606"/>
      <c r="AB10" s="606"/>
      <c r="AC10" s="606"/>
      <c r="AD10" s="606"/>
      <c r="AE10" s="606"/>
      <c r="AF10" s="606"/>
      <c r="AG10" s="606"/>
      <c r="AH10" s="607"/>
      <c r="AK10" s="338"/>
      <c r="AL10" s="336"/>
      <c r="AM10" s="336"/>
      <c r="AN10" s="336"/>
      <c r="AP10" s="336"/>
      <c r="AQ10" s="336"/>
      <c r="AR10" s="335"/>
      <c r="AS10" s="335"/>
      <c r="AT10" s="335"/>
      <c r="AU10" s="335"/>
      <c r="AV10" s="335"/>
    </row>
    <row r="11" spans="2:48" ht="60" customHeight="1" thickTop="1" thickBot="1" x14ac:dyDescent="0.25">
      <c r="B11" s="608" t="s">
        <v>432</v>
      </c>
      <c r="C11" s="609"/>
      <c r="D11" s="609"/>
      <c r="E11" s="609"/>
      <c r="F11" s="609"/>
      <c r="G11" s="609"/>
      <c r="H11" s="609"/>
      <c r="I11" s="609"/>
      <c r="J11" s="609"/>
      <c r="K11" s="609"/>
      <c r="L11" s="609"/>
      <c r="M11" s="609"/>
      <c r="N11" s="609"/>
      <c r="O11" s="609"/>
      <c r="P11" s="609"/>
      <c r="Q11" s="609"/>
      <c r="R11" s="609"/>
      <c r="S11" s="609"/>
      <c r="T11" s="609"/>
      <c r="U11" s="609"/>
      <c r="V11" s="609"/>
      <c r="W11" s="609"/>
      <c r="X11" s="605" t="s">
        <v>330</v>
      </c>
      <c r="Y11" s="606"/>
      <c r="Z11" s="606"/>
      <c r="AA11" s="606"/>
      <c r="AB11" s="606"/>
      <c r="AC11" s="606"/>
      <c r="AD11" s="606"/>
      <c r="AE11" s="606"/>
      <c r="AF11" s="606"/>
      <c r="AG11" s="606"/>
      <c r="AH11" s="607"/>
      <c r="AK11" s="338"/>
      <c r="AL11" s="336"/>
      <c r="AM11" s="336"/>
      <c r="AN11" s="336"/>
      <c r="AP11" s="336"/>
      <c r="AQ11" s="336"/>
      <c r="AR11" s="335"/>
      <c r="AS11" s="335"/>
      <c r="AT11" s="335"/>
      <c r="AU11" s="335"/>
      <c r="AV11" s="335"/>
    </row>
    <row r="12" spans="2:48" ht="60" customHeight="1" thickTop="1" x14ac:dyDescent="0.2">
      <c r="B12" s="541" t="s">
        <v>16</v>
      </c>
      <c r="C12" s="542"/>
      <c r="D12" s="542"/>
      <c r="E12" s="542"/>
      <c r="F12" s="542"/>
      <c r="G12" s="542"/>
      <c r="H12" s="542"/>
      <c r="I12" s="542"/>
      <c r="J12" s="542"/>
      <c r="K12" s="542"/>
      <c r="L12" s="542"/>
      <c r="M12" s="542"/>
      <c r="N12" s="542"/>
      <c r="O12" s="542"/>
      <c r="P12" s="542"/>
      <c r="Q12" s="542"/>
      <c r="R12" s="542"/>
      <c r="S12" s="542"/>
      <c r="T12" s="542"/>
      <c r="U12" s="542"/>
      <c r="V12" s="542"/>
      <c r="W12" s="542"/>
      <c r="X12" s="593" t="str">
        <f>IF(AND(X10="構築している"),"算定可","算定不可")</f>
        <v>算定可</v>
      </c>
      <c r="Y12" s="593"/>
      <c r="Z12" s="593"/>
      <c r="AA12" s="593"/>
      <c r="AB12" s="593"/>
      <c r="AC12" s="593"/>
      <c r="AD12" s="593"/>
      <c r="AE12" s="593"/>
      <c r="AF12" s="593"/>
      <c r="AG12" s="594"/>
      <c r="AH12" s="595"/>
      <c r="AK12" s="336"/>
      <c r="AL12" s="336"/>
      <c r="AM12" s="336"/>
      <c r="AN12" s="336"/>
      <c r="AO12" s="336"/>
      <c r="AP12" s="336"/>
      <c r="AQ12" s="336"/>
      <c r="AR12" s="335"/>
      <c r="AS12" s="335"/>
      <c r="AT12" s="335"/>
      <c r="AU12" s="335"/>
      <c r="AV12" s="335"/>
    </row>
    <row r="13" spans="2:48" ht="60" customHeight="1" thickBot="1" x14ac:dyDescent="0.25">
      <c r="B13" s="599" t="s">
        <v>334</v>
      </c>
      <c r="C13" s="600"/>
      <c r="D13" s="600"/>
      <c r="E13" s="600"/>
      <c r="F13" s="600"/>
      <c r="G13" s="600"/>
      <c r="H13" s="600"/>
      <c r="I13" s="600"/>
      <c r="J13" s="600"/>
      <c r="K13" s="600"/>
      <c r="L13" s="600"/>
      <c r="M13" s="600"/>
      <c r="N13" s="600"/>
      <c r="O13" s="600"/>
      <c r="P13" s="600"/>
      <c r="Q13" s="600"/>
      <c r="R13" s="600"/>
      <c r="S13" s="600"/>
      <c r="T13" s="600"/>
      <c r="U13" s="600"/>
      <c r="V13" s="600"/>
      <c r="W13" s="601"/>
      <c r="X13" s="596">
        <f>IF(X12="算定可",3,0)</f>
        <v>3</v>
      </c>
      <c r="Y13" s="597"/>
      <c r="Z13" s="597"/>
      <c r="AA13" s="597"/>
      <c r="AB13" s="597"/>
      <c r="AC13" s="597"/>
      <c r="AD13" s="597"/>
      <c r="AE13" s="597"/>
      <c r="AF13" s="597"/>
      <c r="AG13" s="597"/>
      <c r="AH13" s="598"/>
      <c r="AK13" s="336"/>
      <c r="AL13" s="336"/>
      <c r="AM13" s="336"/>
      <c r="AN13" s="336"/>
      <c r="AO13" s="336"/>
      <c r="AP13" s="336"/>
      <c r="AQ13" s="336"/>
      <c r="AR13" s="335"/>
      <c r="AS13" s="335"/>
      <c r="AT13" s="335"/>
      <c r="AU13" s="335"/>
      <c r="AV13" s="335"/>
    </row>
    <row r="14" spans="2:48" ht="13.5" customHeight="1" x14ac:dyDescent="0.2">
      <c r="B14" s="339"/>
      <c r="C14" s="339"/>
      <c r="D14" s="339"/>
      <c r="E14" s="339"/>
      <c r="F14" s="339"/>
      <c r="G14" s="339"/>
      <c r="H14" s="339"/>
      <c r="I14" s="339"/>
      <c r="J14" s="339"/>
      <c r="K14" s="340"/>
      <c r="L14" s="340"/>
      <c r="M14" s="340"/>
      <c r="N14" s="340"/>
      <c r="O14" s="340"/>
      <c r="P14" s="340"/>
      <c r="Q14" s="340"/>
      <c r="R14" s="340"/>
      <c r="S14" s="340"/>
      <c r="T14" s="340"/>
      <c r="U14" s="340"/>
      <c r="V14" s="340"/>
      <c r="W14" s="340"/>
      <c r="X14" s="340"/>
      <c r="Y14" s="340"/>
      <c r="Z14" s="340"/>
      <c r="AA14" s="340"/>
      <c r="AB14" s="340"/>
      <c r="AC14" s="340"/>
      <c r="AD14" s="340"/>
      <c r="AE14" s="340"/>
      <c r="AK14" s="336"/>
      <c r="AL14" s="336"/>
      <c r="AM14" s="336"/>
      <c r="AN14" s="336"/>
      <c r="AO14" s="336"/>
      <c r="AP14" s="336"/>
      <c r="AQ14" s="336"/>
      <c r="AR14" s="335"/>
      <c r="AS14" s="335"/>
      <c r="AT14" s="335"/>
      <c r="AU14" s="335"/>
      <c r="AV14" s="335"/>
    </row>
    <row r="15" spans="2:48" x14ac:dyDescent="0.2">
      <c r="B15" s="167" t="s">
        <v>29</v>
      </c>
      <c r="AK15" s="336"/>
      <c r="AL15" s="336"/>
      <c r="AM15" s="336"/>
      <c r="AN15" s="336"/>
      <c r="AO15" s="336"/>
      <c r="AP15" s="336"/>
      <c r="AQ15" s="336"/>
      <c r="AR15" s="335"/>
      <c r="AS15" s="335"/>
      <c r="AT15" s="335"/>
      <c r="AU15" s="335"/>
      <c r="AV15" s="335"/>
    </row>
    <row r="16" spans="2:48" x14ac:dyDescent="0.2">
      <c r="C16" s="167" t="s">
        <v>0</v>
      </c>
      <c r="E16" s="167" t="s">
        <v>5</v>
      </c>
      <c r="AL16" s="335"/>
      <c r="AM16" s="335"/>
      <c r="AN16" s="335"/>
      <c r="AO16" s="335"/>
      <c r="AP16" s="335"/>
      <c r="AQ16" s="335"/>
      <c r="AR16" s="335"/>
      <c r="AS16" s="335"/>
      <c r="AT16" s="335"/>
      <c r="AU16" s="335"/>
      <c r="AV16" s="335"/>
    </row>
    <row r="17" spans="2:35" ht="13.8" thickBot="1" x14ac:dyDescent="0.25"/>
    <row r="18" spans="2:35" ht="30" customHeight="1" x14ac:dyDescent="0.2">
      <c r="B18" s="341" t="s">
        <v>217</v>
      </c>
      <c r="C18" s="342"/>
      <c r="D18" s="342"/>
      <c r="E18" s="342"/>
      <c r="F18" s="342"/>
      <c r="G18" s="342"/>
      <c r="H18" s="342"/>
      <c r="I18" s="342"/>
      <c r="J18" s="342"/>
      <c r="K18" s="342"/>
      <c r="L18" s="342"/>
      <c r="M18" s="342"/>
      <c r="N18" s="342"/>
      <c r="O18" s="342"/>
      <c r="P18" s="342"/>
      <c r="Q18" s="342"/>
      <c r="R18" s="342"/>
      <c r="S18" s="342"/>
      <c r="T18" s="342"/>
      <c r="U18" s="342"/>
      <c r="V18" s="343"/>
      <c r="W18" s="343"/>
      <c r="X18" s="343"/>
      <c r="Y18" s="343"/>
      <c r="Z18" s="343"/>
      <c r="AA18" s="343"/>
      <c r="AB18" s="343"/>
      <c r="AC18" s="343"/>
      <c r="AD18" s="343"/>
      <c r="AE18" s="343"/>
      <c r="AF18" s="343"/>
      <c r="AG18" s="343"/>
      <c r="AH18" s="344"/>
      <c r="AI18" s="345"/>
    </row>
    <row r="19" spans="2:35" ht="40.5" customHeight="1" thickBot="1" x14ac:dyDescent="0.25">
      <c r="B19" s="346"/>
      <c r="C19" s="347" t="s">
        <v>155</v>
      </c>
      <c r="D19" s="347"/>
      <c r="E19" s="591" t="s">
        <v>344</v>
      </c>
      <c r="F19" s="591"/>
      <c r="G19" s="591"/>
      <c r="H19" s="591"/>
      <c r="I19" s="591"/>
      <c r="J19" s="591"/>
      <c r="K19" s="591"/>
      <c r="L19" s="591"/>
      <c r="M19" s="591"/>
      <c r="N19" s="591"/>
      <c r="O19" s="591"/>
      <c r="P19" s="591"/>
      <c r="Q19" s="591"/>
      <c r="R19" s="591"/>
      <c r="S19" s="591"/>
      <c r="T19" s="591"/>
      <c r="U19" s="591"/>
      <c r="V19" s="591"/>
      <c r="W19" s="591"/>
      <c r="X19" s="591"/>
      <c r="Y19" s="591"/>
      <c r="Z19" s="591"/>
      <c r="AA19" s="591"/>
      <c r="AB19" s="591"/>
      <c r="AC19" s="591"/>
      <c r="AD19" s="591"/>
      <c r="AE19" s="591"/>
      <c r="AF19" s="591"/>
      <c r="AG19" s="591"/>
      <c r="AH19" s="592"/>
      <c r="AI19" s="345"/>
    </row>
  </sheetData>
  <sheetProtection password="CC3D" sheet="1" objects="1" scenarios="1" selectLockedCells="1"/>
  <mergeCells count="11">
    <mergeCell ref="B2:L4"/>
    <mergeCell ref="B6:AH7"/>
    <mergeCell ref="B10:W10"/>
    <mergeCell ref="X10:AH10"/>
    <mergeCell ref="B11:W11"/>
    <mergeCell ref="X11:AH11"/>
    <mergeCell ref="E19:AH19"/>
    <mergeCell ref="B12:W12"/>
    <mergeCell ref="X12:AH12"/>
    <mergeCell ref="X13:AH13"/>
    <mergeCell ref="B13:W13"/>
  </mergeCells>
  <phoneticPr fontId="2"/>
  <dataValidations count="2">
    <dataValidation type="list" allowBlank="1" showInputMessage="1" showErrorMessage="1" sqref="X10:AH10">
      <formula1>$AN$5:$AN$6</formula1>
    </dataValidation>
    <dataValidation type="list" allowBlank="1" showInputMessage="1" showErrorMessage="1" sqref="X11:AH11">
      <formula1>$AO$7:$AO$8</formula1>
    </dataValidation>
  </dataValidations>
  <printOptions horizontalCentered="1"/>
  <pageMargins left="0.59055118110236227" right="0.59055118110236227" top="0.59055118110236227" bottom="0.39370078740157483" header="0.19685039370078741" footer="0.19685039370078741"/>
  <pageSetup paperSize="9" scale="95"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U125"/>
  <sheetViews>
    <sheetView view="pageBreakPreview" topLeftCell="B1" zoomScale="115" zoomScaleNormal="100" zoomScaleSheetLayoutView="115" workbookViewId="0">
      <selection activeCell="H10" sqref="H10"/>
    </sheetView>
  </sheetViews>
  <sheetFormatPr defaultRowHeight="13.2" x14ac:dyDescent="0.2"/>
  <cols>
    <col min="1" max="1" width="0" hidden="1" customWidth="1"/>
    <col min="2" max="9" width="10.77734375" customWidth="1"/>
    <col min="40" max="41" width="0" hidden="1" customWidth="1"/>
  </cols>
  <sheetData>
    <row r="1" spans="1:21" ht="22.95" customHeight="1" x14ac:dyDescent="0.2">
      <c r="A1" s="28"/>
      <c r="B1" s="105" t="s">
        <v>322</v>
      </c>
      <c r="I1" s="42"/>
    </row>
    <row r="2" spans="1:21" ht="21" customHeight="1" x14ac:dyDescent="0.2">
      <c r="A2" s="28"/>
      <c r="B2" s="105" t="s">
        <v>329</v>
      </c>
      <c r="I2" s="42"/>
    </row>
    <row r="3" spans="1:21" ht="25.2" customHeight="1" x14ac:dyDescent="0.2">
      <c r="A3" s="18"/>
      <c r="B3" s="18"/>
      <c r="C3" s="18"/>
      <c r="D3" s="18"/>
      <c r="E3" s="18"/>
      <c r="F3" s="18"/>
      <c r="G3" s="18"/>
      <c r="H3" s="18"/>
      <c r="I3" s="18"/>
      <c r="J3" s="18"/>
      <c r="K3" s="18"/>
      <c r="L3" s="18"/>
      <c r="M3" s="18"/>
      <c r="N3" s="18"/>
      <c r="O3" s="18"/>
      <c r="P3" s="18"/>
      <c r="Q3" s="18"/>
      <c r="R3" s="18"/>
      <c r="S3" s="18"/>
      <c r="T3" s="18"/>
      <c r="U3" s="18"/>
    </row>
    <row r="4" spans="1:21" ht="25.2" customHeight="1" x14ac:dyDescent="0.2">
      <c r="A4" s="18"/>
      <c r="B4" s="116" t="s">
        <v>341</v>
      </c>
      <c r="C4" s="18"/>
      <c r="D4" s="18"/>
      <c r="E4" s="18"/>
      <c r="F4" s="18"/>
      <c r="G4" s="18"/>
      <c r="H4" s="18"/>
      <c r="I4" s="18"/>
      <c r="J4" s="18"/>
      <c r="K4" s="18"/>
      <c r="L4" s="18"/>
      <c r="M4" s="18"/>
      <c r="N4" s="18"/>
      <c r="O4" s="18"/>
      <c r="P4" s="18"/>
      <c r="Q4" s="18"/>
      <c r="R4" s="18"/>
      <c r="S4" s="18"/>
      <c r="T4" s="18"/>
      <c r="U4" s="18"/>
    </row>
    <row r="5" spans="1:21" ht="25.2" customHeight="1" x14ac:dyDescent="0.2">
      <c r="A5" s="18"/>
      <c r="B5" s="632" t="s">
        <v>336</v>
      </c>
      <c r="C5" s="632"/>
      <c r="D5" s="175" t="s">
        <v>74</v>
      </c>
      <c r="E5" s="631" t="s">
        <v>337</v>
      </c>
      <c r="F5" s="631"/>
      <c r="G5" s="176" t="s">
        <v>74</v>
      </c>
      <c r="H5" s="176" t="s">
        <v>338</v>
      </c>
      <c r="I5" s="176" t="s">
        <v>339</v>
      </c>
      <c r="J5" s="18"/>
      <c r="K5" s="18"/>
      <c r="L5" s="18"/>
      <c r="M5" s="18"/>
      <c r="N5" s="18"/>
      <c r="O5" s="18"/>
      <c r="P5" s="18"/>
      <c r="Q5" s="18"/>
      <c r="R5" s="18"/>
      <c r="S5" s="18"/>
      <c r="T5" s="18"/>
      <c r="U5" s="18"/>
    </row>
    <row r="6" spans="1:21" ht="25.2" customHeight="1" x14ac:dyDescent="0.2">
      <c r="A6" s="18"/>
      <c r="B6" s="610" t="s">
        <v>576</v>
      </c>
      <c r="C6" s="611"/>
      <c r="D6" s="219" t="s">
        <v>20</v>
      </c>
      <c r="E6" s="610" t="s">
        <v>577</v>
      </c>
      <c r="F6" s="611"/>
      <c r="G6" s="219" t="s">
        <v>20</v>
      </c>
      <c r="H6" s="221">
        <v>45383</v>
      </c>
      <c r="I6" s="177"/>
      <c r="J6" s="18"/>
      <c r="K6" s="18"/>
      <c r="L6" s="18"/>
      <c r="M6" s="18"/>
      <c r="N6" s="18"/>
      <c r="O6" s="18"/>
      <c r="P6" s="18"/>
      <c r="Q6" s="18"/>
      <c r="R6" s="18"/>
      <c r="S6" s="18"/>
      <c r="T6" s="18"/>
      <c r="U6" s="18"/>
    </row>
    <row r="7" spans="1:21" ht="25.2" customHeight="1" x14ac:dyDescent="0.2">
      <c r="A7" s="18"/>
      <c r="B7" s="610" t="s">
        <v>578</v>
      </c>
      <c r="C7" s="611"/>
      <c r="D7" s="219" t="s">
        <v>19</v>
      </c>
      <c r="E7" s="612" t="s">
        <v>579</v>
      </c>
      <c r="F7" s="613"/>
      <c r="G7" s="220" t="s">
        <v>19</v>
      </c>
      <c r="H7" s="221">
        <v>45383</v>
      </c>
      <c r="I7" s="177"/>
      <c r="J7" s="18"/>
      <c r="K7" s="18"/>
      <c r="L7" s="18"/>
      <c r="M7" s="18"/>
      <c r="N7" s="18"/>
      <c r="O7" s="18"/>
      <c r="P7" s="18"/>
      <c r="Q7" s="18"/>
      <c r="R7" s="18"/>
      <c r="S7" s="18"/>
      <c r="T7" s="18"/>
      <c r="U7" s="18"/>
    </row>
    <row r="8" spans="1:21" ht="25.2" customHeight="1" x14ac:dyDescent="0.2">
      <c r="A8" s="18"/>
      <c r="B8" s="610" t="s">
        <v>580</v>
      </c>
      <c r="C8" s="611"/>
      <c r="D8" s="219" t="s">
        <v>581</v>
      </c>
      <c r="E8" s="612" t="s">
        <v>582</v>
      </c>
      <c r="F8" s="613"/>
      <c r="G8" s="220" t="s">
        <v>581</v>
      </c>
      <c r="H8" s="221">
        <v>45383</v>
      </c>
      <c r="I8" s="177"/>
      <c r="J8" s="18"/>
      <c r="K8" s="18"/>
      <c r="L8" s="18"/>
      <c r="M8" s="18"/>
      <c r="N8" s="18"/>
      <c r="O8" s="18"/>
      <c r="P8" s="18"/>
      <c r="Q8" s="18"/>
      <c r="R8" s="18"/>
      <c r="S8" s="18"/>
      <c r="T8" s="18"/>
      <c r="U8" s="18"/>
    </row>
    <row r="9" spans="1:21" ht="25.2" customHeight="1" x14ac:dyDescent="0.2">
      <c r="A9" s="18"/>
      <c r="B9" s="610" t="s">
        <v>583</v>
      </c>
      <c r="C9" s="611"/>
      <c r="D9" s="219" t="s">
        <v>584</v>
      </c>
      <c r="E9" s="612" t="s">
        <v>585</v>
      </c>
      <c r="F9" s="613"/>
      <c r="G9" s="220" t="s">
        <v>584</v>
      </c>
      <c r="H9" s="221">
        <v>45383</v>
      </c>
      <c r="I9" s="177"/>
      <c r="J9" s="18"/>
      <c r="K9" s="18"/>
      <c r="L9" s="18"/>
      <c r="M9" s="18"/>
      <c r="N9" s="18"/>
      <c r="O9" s="18"/>
      <c r="P9" s="18"/>
      <c r="Q9" s="18"/>
      <c r="R9" s="18"/>
      <c r="S9" s="18"/>
      <c r="T9" s="18"/>
      <c r="U9" s="18"/>
    </row>
    <row r="10" spans="1:21" ht="25.2" customHeight="1" x14ac:dyDescent="0.2">
      <c r="A10" s="18"/>
      <c r="B10" s="610"/>
      <c r="C10" s="611"/>
      <c r="D10" s="219"/>
      <c r="E10" s="612"/>
      <c r="F10" s="613"/>
      <c r="G10" s="220"/>
      <c r="H10" s="221"/>
      <c r="I10" s="177"/>
      <c r="J10" s="18"/>
      <c r="K10" s="18"/>
      <c r="L10" s="18"/>
      <c r="M10" s="18"/>
      <c r="N10" s="18"/>
      <c r="O10" s="18"/>
      <c r="P10" s="18"/>
      <c r="Q10" s="18"/>
      <c r="R10" s="18"/>
      <c r="S10" s="18"/>
      <c r="T10" s="18"/>
      <c r="U10" s="18"/>
    </row>
    <row r="11" spans="1:21" ht="25.2" customHeight="1" x14ac:dyDescent="0.2">
      <c r="A11" s="18"/>
      <c r="B11" s="610"/>
      <c r="C11" s="611"/>
      <c r="D11" s="219"/>
      <c r="E11" s="612"/>
      <c r="F11" s="613"/>
      <c r="G11" s="220"/>
      <c r="H11" s="221"/>
      <c r="I11" s="177"/>
      <c r="J11" s="18"/>
      <c r="K11" s="18"/>
      <c r="L11" s="18"/>
      <c r="M11" s="18"/>
      <c r="N11" s="18"/>
      <c r="O11" s="18"/>
      <c r="P11" s="18"/>
      <c r="Q11" s="18"/>
      <c r="R11" s="18"/>
      <c r="S11" s="18"/>
      <c r="T11" s="18"/>
      <c r="U11" s="18"/>
    </row>
    <row r="12" spans="1:21" ht="25.2" customHeight="1" x14ac:dyDescent="0.2">
      <c r="A12" s="18"/>
      <c r="B12" s="610"/>
      <c r="C12" s="611"/>
      <c r="D12" s="219"/>
      <c r="E12" s="612"/>
      <c r="F12" s="613"/>
      <c r="G12" s="220"/>
      <c r="H12" s="221"/>
      <c r="I12" s="177"/>
      <c r="J12" s="18"/>
      <c r="K12" s="18"/>
      <c r="L12" s="18"/>
      <c r="M12" s="18"/>
      <c r="N12" s="18"/>
      <c r="O12" s="18"/>
      <c r="P12" s="18"/>
      <c r="Q12" s="18"/>
      <c r="R12" s="18"/>
      <c r="S12" s="18"/>
      <c r="T12" s="18"/>
      <c r="U12" s="18"/>
    </row>
    <row r="13" spans="1:21" ht="25.2" customHeight="1" x14ac:dyDescent="0.2">
      <c r="A13" s="18"/>
      <c r="B13" s="610"/>
      <c r="C13" s="611"/>
      <c r="D13" s="219"/>
      <c r="E13" s="612"/>
      <c r="F13" s="613"/>
      <c r="G13" s="220"/>
      <c r="H13" s="221"/>
      <c r="I13" s="177"/>
      <c r="J13" s="18"/>
      <c r="K13" s="18"/>
      <c r="L13" s="18"/>
      <c r="M13" s="18"/>
      <c r="N13" s="18"/>
      <c r="O13" s="18"/>
      <c r="P13" s="18"/>
      <c r="Q13" s="18"/>
      <c r="R13" s="18"/>
      <c r="S13" s="18"/>
      <c r="T13" s="18"/>
      <c r="U13" s="18"/>
    </row>
    <row r="14" spans="1:21" ht="25.2" customHeight="1" x14ac:dyDescent="0.2">
      <c r="A14" s="18"/>
      <c r="B14" s="610"/>
      <c r="C14" s="611"/>
      <c r="D14" s="219"/>
      <c r="E14" s="612"/>
      <c r="F14" s="613"/>
      <c r="G14" s="220"/>
      <c r="H14" s="221"/>
      <c r="I14" s="177"/>
      <c r="J14" s="18"/>
      <c r="K14" s="18"/>
      <c r="L14" s="18"/>
      <c r="M14" s="18"/>
      <c r="N14" s="18"/>
      <c r="O14" s="18"/>
      <c r="P14" s="18"/>
      <c r="Q14" s="18"/>
      <c r="R14" s="18"/>
      <c r="S14" s="18"/>
      <c r="T14" s="18"/>
      <c r="U14" s="18"/>
    </row>
    <row r="15" spans="1:21" ht="25.2" customHeight="1" x14ac:dyDescent="0.2">
      <c r="A15" s="18"/>
      <c r="B15" s="610"/>
      <c r="C15" s="611"/>
      <c r="D15" s="219"/>
      <c r="E15" s="612"/>
      <c r="F15" s="613"/>
      <c r="G15" s="220"/>
      <c r="H15" s="221"/>
      <c r="I15" s="177"/>
      <c r="J15" s="18"/>
      <c r="K15" s="18"/>
      <c r="L15" s="18"/>
      <c r="M15" s="18"/>
      <c r="N15" s="18"/>
      <c r="O15" s="18"/>
      <c r="P15" s="18"/>
      <c r="Q15" s="18"/>
      <c r="R15" s="18"/>
      <c r="S15" s="18"/>
      <c r="T15" s="18"/>
      <c r="U15" s="18"/>
    </row>
    <row r="16" spans="1:21" ht="25.2" customHeight="1" x14ac:dyDescent="0.2">
      <c r="A16" s="18"/>
      <c r="B16" s="172"/>
      <c r="C16" s="172"/>
      <c r="D16" s="172"/>
      <c r="E16" s="172"/>
      <c r="F16" s="172"/>
      <c r="G16" s="172"/>
      <c r="H16" s="18"/>
      <c r="I16" s="18"/>
      <c r="J16" s="18"/>
      <c r="K16" s="153" t="s">
        <v>148</v>
      </c>
      <c r="L16" s="18"/>
      <c r="M16" s="18"/>
      <c r="N16" s="18"/>
      <c r="O16" s="18"/>
      <c r="P16" s="18"/>
      <c r="Q16" s="18"/>
      <c r="R16" s="18"/>
      <c r="S16" s="18"/>
      <c r="T16" s="18"/>
      <c r="U16" s="18"/>
    </row>
    <row r="17" spans="1:21" ht="25.2" customHeight="1" thickBot="1" x14ac:dyDescent="0.25">
      <c r="A17" s="18"/>
      <c r="B17" s="101" t="s">
        <v>340</v>
      </c>
      <c r="C17" s="172"/>
      <c r="D17" s="172"/>
      <c r="E17" s="172"/>
      <c r="F17" s="172"/>
      <c r="G17" s="172"/>
      <c r="H17" s="18"/>
      <c r="I17" s="18"/>
      <c r="J17" s="18"/>
      <c r="K17" s="153"/>
      <c r="L17" s="18"/>
      <c r="M17" s="18"/>
      <c r="N17" s="18"/>
      <c r="O17" s="18"/>
      <c r="P17" s="18"/>
      <c r="Q17" s="18"/>
      <c r="R17" s="18"/>
      <c r="S17" s="18"/>
      <c r="T17" s="18"/>
      <c r="U17" s="18"/>
    </row>
    <row r="18" spans="1:21" ht="25.2" customHeight="1" x14ac:dyDescent="0.2">
      <c r="A18" s="18"/>
      <c r="B18" s="614"/>
      <c r="C18" s="615"/>
      <c r="D18" s="615"/>
      <c r="E18" s="615"/>
      <c r="F18" s="615"/>
      <c r="G18" s="615"/>
      <c r="H18" s="615"/>
      <c r="I18" s="616"/>
      <c r="J18" s="18"/>
      <c r="K18" s="18"/>
      <c r="L18" s="18"/>
      <c r="M18" s="18"/>
      <c r="N18" s="18"/>
      <c r="O18" s="18"/>
      <c r="P18" s="18"/>
      <c r="Q18" s="18"/>
      <c r="R18" s="18"/>
      <c r="S18" s="18"/>
      <c r="T18" s="18"/>
      <c r="U18" s="18"/>
    </row>
    <row r="19" spans="1:21" ht="25.2" customHeight="1" x14ac:dyDescent="0.2">
      <c r="A19" s="18"/>
      <c r="B19" s="617"/>
      <c r="C19" s="618"/>
      <c r="D19" s="618"/>
      <c r="E19" s="618"/>
      <c r="F19" s="618"/>
      <c r="G19" s="618"/>
      <c r="H19" s="618"/>
      <c r="I19" s="619"/>
      <c r="J19" s="18"/>
      <c r="K19" s="18"/>
      <c r="L19" s="18"/>
      <c r="M19" s="18"/>
      <c r="N19" s="18"/>
      <c r="O19" s="18"/>
      <c r="P19" s="18"/>
      <c r="Q19" s="18"/>
      <c r="R19" s="18"/>
      <c r="S19" s="18"/>
      <c r="T19" s="18"/>
      <c r="U19" s="18"/>
    </row>
    <row r="20" spans="1:21" ht="25.2" customHeight="1" x14ac:dyDescent="0.2">
      <c r="A20" s="18"/>
      <c r="B20" s="617"/>
      <c r="C20" s="618"/>
      <c r="D20" s="618"/>
      <c r="E20" s="618"/>
      <c r="F20" s="618"/>
      <c r="G20" s="618"/>
      <c r="H20" s="618"/>
      <c r="I20" s="619"/>
      <c r="J20" s="18"/>
      <c r="K20" s="18"/>
      <c r="L20" s="18"/>
      <c r="M20" s="18"/>
      <c r="N20" s="18"/>
      <c r="O20" s="18"/>
      <c r="P20" s="18"/>
      <c r="Q20" s="18"/>
      <c r="R20" s="18"/>
      <c r="S20" s="18"/>
      <c r="T20" s="18"/>
      <c r="U20" s="18"/>
    </row>
    <row r="21" spans="1:21" ht="25.2" customHeight="1" x14ac:dyDescent="0.2">
      <c r="A21" s="18"/>
      <c r="B21" s="617"/>
      <c r="C21" s="618"/>
      <c r="D21" s="618"/>
      <c r="E21" s="618"/>
      <c r="F21" s="618"/>
      <c r="G21" s="618"/>
      <c r="H21" s="618"/>
      <c r="I21" s="619"/>
      <c r="J21" s="18"/>
      <c r="K21" s="18"/>
      <c r="L21" s="18"/>
      <c r="M21" s="18"/>
      <c r="N21" s="18"/>
      <c r="O21" s="18"/>
      <c r="P21" s="18"/>
      <c r="Q21" s="18"/>
      <c r="R21" s="18"/>
      <c r="S21" s="18"/>
      <c r="T21" s="18"/>
      <c r="U21" s="18"/>
    </row>
    <row r="22" spans="1:21" ht="25.2" customHeight="1" x14ac:dyDescent="0.2">
      <c r="A22" s="18"/>
      <c r="B22" s="617"/>
      <c r="C22" s="618"/>
      <c r="D22" s="618"/>
      <c r="E22" s="618"/>
      <c r="F22" s="618"/>
      <c r="G22" s="618"/>
      <c r="H22" s="618"/>
      <c r="I22" s="619"/>
      <c r="J22" s="18"/>
      <c r="K22" s="18"/>
      <c r="L22" s="18"/>
      <c r="M22" s="18"/>
      <c r="N22" s="18"/>
      <c r="O22" s="18"/>
      <c r="P22" s="18"/>
      <c r="Q22" s="18"/>
      <c r="R22" s="18"/>
      <c r="S22" s="18"/>
      <c r="T22" s="18"/>
      <c r="U22" s="18"/>
    </row>
    <row r="23" spans="1:21" ht="25.2" customHeight="1" thickBot="1" x14ac:dyDescent="0.25">
      <c r="A23" s="18"/>
      <c r="B23" s="620"/>
      <c r="C23" s="621"/>
      <c r="D23" s="621"/>
      <c r="E23" s="621"/>
      <c r="F23" s="621"/>
      <c r="G23" s="621"/>
      <c r="H23" s="621"/>
      <c r="I23" s="622"/>
      <c r="J23" s="18"/>
      <c r="K23" s="18"/>
      <c r="L23" s="18"/>
      <c r="M23" s="18"/>
      <c r="N23" s="18"/>
      <c r="O23" s="18"/>
      <c r="P23" s="18"/>
      <c r="Q23" s="18"/>
      <c r="R23" s="18"/>
      <c r="S23" s="18"/>
      <c r="T23" s="18"/>
      <c r="U23" s="18"/>
    </row>
    <row r="24" spans="1:21" ht="25.2" customHeight="1" x14ac:dyDescent="0.2">
      <c r="A24" s="18"/>
      <c r="B24" s="172"/>
      <c r="C24" s="172"/>
      <c r="D24" s="172"/>
      <c r="E24" s="172"/>
      <c r="F24" s="172"/>
      <c r="G24" s="172"/>
      <c r="H24" s="18"/>
      <c r="I24" s="18"/>
      <c r="J24" s="18"/>
      <c r="K24" s="18"/>
      <c r="L24" s="18"/>
      <c r="M24" s="18"/>
      <c r="N24" s="18"/>
      <c r="O24" s="18"/>
      <c r="P24" s="18"/>
      <c r="Q24" s="18"/>
      <c r="R24" s="18"/>
      <c r="S24" s="18"/>
      <c r="T24" s="18"/>
      <c r="U24" s="18"/>
    </row>
    <row r="25" spans="1:21" ht="25.2" customHeight="1" thickBot="1" x14ac:dyDescent="0.25">
      <c r="A25" s="18"/>
      <c r="B25" s="101" t="s">
        <v>342</v>
      </c>
      <c r="C25" s="172"/>
      <c r="D25" s="172"/>
      <c r="E25" s="172"/>
      <c r="F25" s="172"/>
      <c r="G25" s="172"/>
      <c r="H25" s="18"/>
      <c r="I25" s="18"/>
      <c r="J25" s="18"/>
      <c r="K25" s="18"/>
      <c r="L25" s="18"/>
      <c r="M25" s="18"/>
      <c r="N25" s="18"/>
      <c r="O25" s="18"/>
      <c r="P25" s="18"/>
      <c r="Q25" s="18"/>
      <c r="R25" s="18"/>
      <c r="S25" s="18"/>
      <c r="T25" s="18"/>
      <c r="U25" s="18"/>
    </row>
    <row r="26" spans="1:21" ht="19.8" customHeight="1" x14ac:dyDescent="0.2">
      <c r="A26" s="18"/>
      <c r="B26" s="614" t="s">
        <v>343</v>
      </c>
      <c r="C26" s="623"/>
      <c r="D26" s="623"/>
      <c r="E26" s="623"/>
      <c r="F26" s="623"/>
      <c r="G26" s="623"/>
      <c r="H26" s="623"/>
      <c r="I26" s="624"/>
      <c r="J26" s="18"/>
      <c r="K26" s="18"/>
      <c r="L26" s="18"/>
      <c r="M26" s="18"/>
      <c r="N26" s="18"/>
      <c r="O26" s="18"/>
      <c r="P26" s="18"/>
      <c r="Q26" s="18"/>
      <c r="R26" s="18"/>
      <c r="S26" s="18"/>
      <c r="T26" s="18"/>
      <c r="U26" s="18"/>
    </row>
    <row r="27" spans="1:21" ht="19.8" customHeight="1" x14ac:dyDescent="0.2">
      <c r="A27" s="18"/>
      <c r="B27" s="617"/>
      <c r="C27" s="625"/>
      <c r="D27" s="625"/>
      <c r="E27" s="625"/>
      <c r="F27" s="625"/>
      <c r="G27" s="625"/>
      <c r="H27" s="625"/>
      <c r="I27" s="626"/>
      <c r="J27" s="18"/>
      <c r="K27" s="18"/>
      <c r="L27" s="18"/>
      <c r="M27" s="18"/>
      <c r="N27" s="18"/>
      <c r="O27" s="18"/>
      <c r="P27" s="18"/>
      <c r="Q27" s="18"/>
      <c r="R27" s="18"/>
      <c r="S27" s="18"/>
      <c r="T27" s="18"/>
      <c r="U27" s="18"/>
    </row>
    <row r="28" spans="1:21" ht="19.8" customHeight="1" x14ac:dyDescent="0.2">
      <c r="A28" s="18"/>
      <c r="B28" s="627"/>
      <c r="C28" s="625"/>
      <c r="D28" s="625"/>
      <c r="E28" s="625"/>
      <c r="F28" s="625"/>
      <c r="G28" s="625"/>
      <c r="H28" s="625"/>
      <c r="I28" s="626"/>
      <c r="J28" s="18"/>
      <c r="K28" s="18"/>
      <c r="L28" s="18"/>
      <c r="M28" s="18"/>
      <c r="N28" s="18"/>
      <c r="O28" s="18"/>
      <c r="P28" s="18"/>
      <c r="Q28" s="18"/>
      <c r="R28" s="18"/>
      <c r="S28" s="18"/>
      <c r="T28" s="18"/>
      <c r="U28" s="18"/>
    </row>
    <row r="29" spans="1:21" ht="19.8" customHeight="1" x14ac:dyDescent="0.2">
      <c r="A29" s="18"/>
      <c r="B29" s="627"/>
      <c r="C29" s="625"/>
      <c r="D29" s="625"/>
      <c r="E29" s="625"/>
      <c r="F29" s="625"/>
      <c r="G29" s="625"/>
      <c r="H29" s="625"/>
      <c r="I29" s="626"/>
      <c r="J29" s="18"/>
      <c r="K29" s="18"/>
      <c r="L29" s="18"/>
      <c r="M29" s="18"/>
      <c r="N29" s="18"/>
      <c r="O29" s="18"/>
      <c r="P29" s="18"/>
      <c r="Q29" s="18"/>
      <c r="R29" s="18"/>
      <c r="S29" s="18"/>
      <c r="T29" s="18"/>
      <c r="U29" s="18"/>
    </row>
    <row r="30" spans="1:21" ht="19.8" customHeight="1" x14ac:dyDescent="0.2">
      <c r="A30" s="18"/>
      <c r="B30" s="627"/>
      <c r="C30" s="625"/>
      <c r="D30" s="625"/>
      <c r="E30" s="625"/>
      <c r="F30" s="625"/>
      <c r="G30" s="625"/>
      <c r="H30" s="625"/>
      <c r="I30" s="626"/>
      <c r="J30" s="18"/>
      <c r="K30" s="18"/>
      <c r="L30" s="18"/>
      <c r="M30" s="18"/>
      <c r="N30" s="18"/>
      <c r="O30" s="18"/>
      <c r="P30" s="18"/>
      <c r="Q30" s="18"/>
      <c r="R30" s="18"/>
      <c r="S30" s="18"/>
      <c r="T30" s="18"/>
      <c r="U30" s="18"/>
    </row>
    <row r="31" spans="1:21" ht="19.8" customHeight="1" x14ac:dyDescent="0.2">
      <c r="A31" s="18"/>
      <c r="B31" s="627"/>
      <c r="C31" s="625"/>
      <c r="D31" s="625"/>
      <c r="E31" s="625"/>
      <c r="F31" s="625"/>
      <c r="G31" s="625"/>
      <c r="H31" s="625"/>
      <c r="I31" s="626"/>
      <c r="J31" s="18"/>
      <c r="K31" s="18"/>
      <c r="L31" s="18"/>
      <c r="M31" s="18"/>
      <c r="N31" s="18"/>
      <c r="O31" s="18"/>
      <c r="P31" s="18"/>
      <c r="Q31" s="18"/>
      <c r="R31" s="18"/>
      <c r="S31" s="18"/>
      <c r="T31" s="18"/>
      <c r="U31" s="18"/>
    </row>
    <row r="32" spans="1:21" ht="19.8" customHeight="1" thickBot="1" x14ac:dyDescent="0.25">
      <c r="A32" s="18"/>
      <c r="B32" s="628"/>
      <c r="C32" s="629"/>
      <c r="D32" s="629"/>
      <c r="E32" s="629"/>
      <c r="F32" s="629"/>
      <c r="G32" s="629"/>
      <c r="H32" s="629"/>
      <c r="I32" s="630"/>
      <c r="J32" s="18"/>
      <c r="K32" s="18"/>
      <c r="L32" s="18"/>
      <c r="M32" s="18"/>
      <c r="N32" s="18"/>
      <c r="O32" s="18"/>
      <c r="P32" s="18"/>
      <c r="Q32" s="18"/>
      <c r="R32" s="18"/>
      <c r="S32" s="18"/>
      <c r="T32" s="18"/>
      <c r="U32" s="18"/>
    </row>
    <row r="33" spans="1:21" ht="25.2" customHeight="1" x14ac:dyDescent="0.2">
      <c r="A33" s="18"/>
      <c r="B33" s="18"/>
      <c r="C33" s="18"/>
      <c r="D33" s="18"/>
      <c r="E33" s="18"/>
      <c r="F33" s="18"/>
      <c r="G33" s="18"/>
      <c r="H33" s="18"/>
      <c r="I33" s="18"/>
      <c r="J33" s="18"/>
      <c r="K33" s="18"/>
      <c r="L33" s="18"/>
      <c r="M33" s="18"/>
      <c r="N33" s="18"/>
      <c r="O33" s="18"/>
      <c r="P33" s="18"/>
      <c r="Q33" s="18"/>
      <c r="R33" s="18"/>
      <c r="S33" s="18"/>
      <c r="T33" s="18"/>
      <c r="U33" s="18"/>
    </row>
    <row r="34" spans="1:21" ht="25.2" customHeight="1" x14ac:dyDescent="0.2">
      <c r="A34" s="18"/>
      <c r="B34" s="18"/>
      <c r="C34" s="18"/>
      <c r="D34" s="18"/>
      <c r="E34" s="18"/>
      <c r="F34" s="18"/>
      <c r="G34" s="18"/>
      <c r="H34" s="18"/>
      <c r="I34" s="18"/>
      <c r="J34" s="18"/>
      <c r="K34" s="18"/>
      <c r="L34" s="18"/>
      <c r="M34" s="18"/>
      <c r="N34" s="18"/>
      <c r="O34" s="18"/>
      <c r="P34" s="18"/>
      <c r="Q34" s="18"/>
      <c r="R34" s="18"/>
      <c r="S34" s="18"/>
      <c r="T34" s="18"/>
      <c r="U34" s="18"/>
    </row>
    <row r="35" spans="1:21" ht="25.2" customHeight="1" x14ac:dyDescent="0.2">
      <c r="A35" s="18"/>
      <c r="B35" s="18"/>
      <c r="C35" s="18"/>
      <c r="D35" s="18"/>
      <c r="E35" s="18"/>
      <c r="F35" s="18"/>
      <c r="G35" s="18"/>
      <c r="H35" s="18"/>
      <c r="I35" s="18"/>
      <c r="J35" s="18"/>
      <c r="K35" s="18"/>
      <c r="L35" s="18"/>
      <c r="M35" s="18"/>
      <c r="N35" s="18"/>
      <c r="O35" s="18"/>
      <c r="P35" s="18"/>
      <c r="Q35" s="18"/>
      <c r="R35" s="18"/>
      <c r="S35" s="18"/>
      <c r="T35" s="18"/>
      <c r="U35" s="18"/>
    </row>
    <row r="36" spans="1:21" ht="25.2" customHeight="1" x14ac:dyDescent="0.2">
      <c r="A36" s="18"/>
      <c r="B36" s="18"/>
      <c r="C36" s="18"/>
      <c r="D36" s="18"/>
      <c r="E36" s="18"/>
      <c r="F36" s="18"/>
      <c r="G36" s="18"/>
      <c r="H36" s="18"/>
      <c r="I36" s="18"/>
      <c r="J36" s="18"/>
      <c r="K36" s="18"/>
      <c r="L36" s="18"/>
      <c r="M36" s="18"/>
      <c r="N36" s="18"/>
      <c r="O36" s="18"/>
      <c r="P36" s="18"/>
      <c r="Q36" s="18"/>
      <c r="R36" s="18"/>
      <c r="S36" s="18"/>
      <c r="T36" s="18"/>
      <c r="U36" s="18"/>
    </row>
    <row r="37" spans="1:21" ht="25.2" customHeight="1" x14ac:dyDescent="0.2">
      <c r="A37" s="18"/>
      <c r="B37" s="18"/>
      <c r="C37" s="18"/>
      <c r="D37" s="18"/>
      <c r="E37" s="18"/>
      <c r="F37" s="18"/>
      <c r="G37" s="18"/>
      <c r="H37" s="18"/>
      <c r="I37" s="18"/>
      <c r="J37" s="18"/>
      <c r="K37" s="18"/>
      <c r="L37" s="18"/>
      <c r="M37" s="18"/>
      <c r="N37" s="18"/>
      <c r="O37" s="18"/>
      <c r="P37" s="18"/>
      <c r="Q37" s="18"/>
      <c r="R37" s="18"/>
      <c r="S37" s="18"/>
      <c r="T37" s="18"/>
      <c r="U37" s="18"/>
    </row>
    <row r="38" spans="1:21" ht="25.2" customHeight="1" x14ac:dyDescent="0.2">
      <c r="A38" s="18"/>
      <c r="B38" s="18"/>
      <c r="C38" s="18"/>
      <c r="D38" s="18"/>
      <c r="E38" s="18"/>
      <c r="F38" s="18"/>
      <c r="G38" s="18"/>
      <c r="H38" s="18"/>
      <c r="I38" s="18"/>
      <c r="J38" s="18"/>
      <c r="K38" s="18"/>
      <c r="L38" s="18"/>
      <c r="M38" s="18"/>
      <c r="N38" s="18"/>
      <c r="O38" s="18"/>
      <c r="P38" s="18"/>
      <c r="Q38" s="18"/>
      <c r="R38" s="18"/>
      <c r="S38" s="18"/>
      <c r="T38" s="18"/>
      <c r="U38" s="18"/>
    </row>
    <row r="39" spans="1:21" ht="25.2" customHeight="1" x14ac:dyDescent="0.2">
      <c r="A39" s="18"/>
      <c r="B39" s="18"/>
      <c r="C39" s="18"/>
      <c r="D39" s="18"/>
      <c r="E39" s="18"/>
      <c r="F39" s="18"/>
      <c r="G39" s="18"/>
      <c r="H39" s="18"/>
      <c r="I39" s="18"/>
      <c r="J39" s="18"/>
      <c r="K39" s="18"/>
      <c r="L39" s="18"/>
      <c r="M39" s="18"/>
      <c r="N39" s="18"/>
      <c r="O39" s="18"/>
      <c r="P39" s="18"/>
      <c r="Q39" s="18"/>
      <c r="R39" s="18"/>
      <c r="S39" s="18"/>
      <c r="T39" s="18"/>
      <c r="U39" s="18"/>
    </row>
    <row r="40" spans="1:21" ht="25.2" customHeight="1" x14ac:dyDescent="0.2">
      <c r="A40" s="18"/>
      <c r="B40" s="18"/>
      <c r="C40" s="18"/>
      <c r="D40" s="18"/>
      <c r="E40" s="18"/>
      <c r="F40" s="18"/>
      <c r="G40" s="18"/>
      <c r="H40" s="18"/>
      <c r="I40" s="18"/>
      <c r="J40" s="18"/>
      <c r="K40" s="18"/>
      <c r="L40" s="18"/>
      <c r="M40" s="18"/>
      <c r="N40" s="18"/>
      <c r="O40" s="18"/>
      <c r="P40" s="18"/>
      <c r="Q40" s="18"/>
      <c r="R40" s="18"/>
      <c r="S40" s="18"/>
      <c r="T40" s="18"/>
      <c r="U40" s="18"/>
    </row>
    <row r="41" spans="1:21" ht="25.2" customHeight="1" x14ac:dyDescent="0.2">
      <c r="A41" s="18"/>
      <c r="B41" s="18"/>
      <c r="C41" s="18"/>
      <c r="D41" s="18"/>
      <c r="E41" s="18"/>
      <c r="F41" s="18"/>
      <c r="G41" s="18"/>
      <c r="H41" s="18"/>
      <c r="I41" s="18"/>
      <c r="J41" s="18"/>
      <c r="K41" s="18"/>
      <c r="L41" s="18"/>
      <c r="M41" s="18"/>
      <c r="N41" s="18"/>
      <c r="O41" s="18"/>
      <c r="P41" s="18"/>
      <c r="Q41" s="18"/>
      <c r="R41" s="18"/>
      <c r="S41" s="18"/>
      <c r="T41" s="18"/>
      <c r="U41" s="18"/>
    </row>
    <row r="42" spans="1:21" ht="25.2" customHeight="1" x14ac:dyDescent="0.2">
      <c r="A42" s="18"/>
      <c r="B42" s="18"/>
      <c r="C42" s="18"/>
      <c r="D42" s="18"/>
      <c r="E42" s="18"/>
      <c r="F42" s="18"/>
      <c r="G42" s="18"/>
      <c r="H42" s="18"/>
      <c r="I42" s="18"/>
      <c r="J42" s="18"/>
      <c r="K42" s="18"/>
      <c r="L42" s="18"/>
      <c r="M42" s="18"/>
      <c r="N42" s="18"/>
      <c r="O42" s="18"/>
      <c r="P42" s="18"/>
      <c r="Q42" s="18"/>
      <c r="R42" s="18"/>
      <c r="S42" s="18"/>
      <c r="T42" s="18"/>
      <c r="U42" s="18"/>
    </row>
    <row r="43" spans="1:21" ht="25.2" customHeight="1" x14ac:dyDescent="0.2">
      <c r="A43" s="18"/>
      <c r="B43" s="18"/>
      <c r="C43" s="18"/>
      <c r="D43" s="18"/>
      <c r="E43" s="18"/>
      <c r="F43" s="18"/>
      <c r="G43" s="18"/>
      <c r="H43" s="18"/>
      <c r="I43" s="18"/>
      <c r="J43" s="18"/>
      <c r="K43" s="18"/>
      <c r="L43" s="18"/>
      <c r="M43" s="18"/>
      <c r="N43" s="18"/>
      <c r="O43" s="18"/>
      <c r="P43" s="18"/>
      <c r="Q43" s="18"/>
      <c r="R43" s="18"/>
      <c r="S43" s="18"/>
      <c r="T43" s="18"/>
      <c r="U43" s="18"/>
    </row>
    <row r="44" spans="1:21" ht="25.2" customHeight="1" x14ac:dyDescent="0.2">
      <c r="A44" s="18"/>
      <c r="B44" s="18"/>
      <c r="C44" s="18"/>
      <c r="D44" s="18"/>
      <c r="E44" s="18"/>
      <c r="F44" s="18"/>
      <c r="G44" s="18"/>
      <c r="H44" s="18"/>
      <c r="I44" s="18"/>
      <c r="J44" s="18"/>
      <c r="K44" s="18"/>
      <c r="L44" s="18"/>
      <c r="M44" s="18"/>
      <c r="N44" s="18"/>
      <c r="O44" s="18"/>
      <c r="P44" s="18"/>
      <c r="Q44" s="18"/>
      <c r="R44" s="18"/>
      <c r="S44" s="18"/>
      <c r="T44" s="18"/>
      <c r="U44" s="18"/>
    </row>
    <row r="45" spans="1:21" ht="25.2" customHeight="1" x14ac:dyDescent="0.2">
      <c r="A45" s="18"/>
      <c r="B45" s="18"/>
      <c r="C45" s="18"/>
      <c r="D45" s="18"/>
      <c r="E45" s="18"/>
      <c r="F45" s="18"/>
      <c r="G45" s="18"/>
      <c r="H45" s="18"/>
      <c r="I45" s="18"/>
      <c r="J45" s="18"/>
      <c r="K45" s="18"/>
      <c r="L45" s="18"/>
      <c r="M45" s="18"/>
      <c r="N45" s="18"/>
      <c r="O45" s="18"/>
      <c r="P45" s="18"/>
      <c r="Q45" s="18"/>
      <c r="R45" s="18"/>
      <c r="S45" s="18"/>
      <c r="T45" s="18"/>
      <c r="U45" s="18"/>
    </row>
    <row r="46" spans="1:21" ht="25.2" customHeight="1" x14ac:dyDescent="0.2">
      <c r="A46" s="18"/>
      <c r="B46" s="18"/>
      <c r="C46" s="18"/>
      <c r="D46" s="18"/>
      <c r="E46" s="18"/>
      <c r="F46" s="18"/>
      <c r="G46" s="18"/>
      <c r="H46" s="18"/>
      <c r="I46" s="18"/>
      <c r="J46" s="18"/>
      <c r="K46" s="18"/>
      <c r="L46" s="18"/>
      <c r="M46" s="18"/>
      <c r="N46" s="18"/>
      <c r="O46" s="18"/>
      <c r="P46" s="18"/>
      <c r="Q46" s="18"/>
      <c r="R46" s="18"/>
      <c r="S46" s="18"/>
      <c r="T46" s="18"/>
      <c r="U46" s="18"/>
    </row>
    <row r="47" spans="1:21" ht="25.2" customHeight="1" x14ac:dyDescent="0.2">
      <c r="A47" s="18"/>
      <c r="B47" s="18"/>
      <c r="C47" s="18"/>
      <c r="D47" s="18"/>
      <c r="E47" s="18"/>
      <c r="F47" s="18"/>
      <c r="G47" s="18"/>
      <c r="H47" s="18"/>
      <c r="I47" s="18"/>
      <c r="J47" s="18"/>
      <c r="K47" s="18"/>
      <c r="L47" s="18"/>
      <c r="M47" s="18"/>
      <c r="N47" s="18"/>
      <c r="O47" s="18"/>
      <c r="P47" s="18"/>
      <c r="Q47" s="18"/>
      <c r="R47" s="18"/>
      <c r="S47" s="18"/>
      <c r="T47" s="18"/>
      <c r="U47" s="18"/>
    </row>
    <row r="48" spans="1:21" ht="25.2" customHeight="1" x14ac:dyDescent="0.2">
      <c r="A48" s="18"/>
      <c r="B48" s="18"/>
      <c r="C48" s="18"/>
      <c r="D48" s="18"/>
      <c r="E48" s="18"/>
      <c r="F48" s="18"/>
      <c r="G48" s="18"/>
      <c r="H48" s="18"/>
      <c r="I48" s="18"/>
      <c r="J48" s="18"/>
      <c r="K48" s="18"/>
      <c r="L48" s="18"/>
      <c r="M48" s="18"/>
      <c r="N48" s="18"/>
      <c r="O48" s="18"/>
      <c r="P48" s="18"/>
      <c r="Q48" s="18"/>
      <c r="R48" s="18"/>
      <c r="S48" s="18"/>
      <c r="T48" s="18"/>
      <c r="U48" s="18"/>
    </row>
    <row r="49" spans="1:21" ht="25.2" customHeight="1" x14ac:dyDescent="0.2">
      <c r="A49" s="18"/>
      <c r="B49" s="18"/>
      <c r="C49" s="18"/>
      <c r="D49" s="18"/>
      <c r="E49" s="18"/>
      <c r="F49" s="18"/>
      <c r="G49" s="18"/>
      <c r="H49" s="18"/>
      <c r="I49" s="18"/>
      <c r="J49" s="18"/>
      <c r="K49" s="18"/>
      <c r="L49" s="18"/>
      <c r="M49" s="18"/>
      <c r="N49" s="18"/>
      <c r="O49" s="18"/>
      <c r="P49" s="18"/>
      <c r="Q49" s="18"/>
      <c r="R49" s="18"/>
      <c r="S49" s="18"/>
      <c r="T49" s="18"/>
      <c r="U49" s="18"/>
    </row>
    <row r="50" spans="1:21" ht="25.2" customHeight="1" x14ac:dyDescent="0.2">
      <c r="A50" s="18"/>
      <c r="B50" s="18"/>
      <c r="C50" s="18"/>
      <c r="D50" s="18"/>
      <c r="E50" s="18"/>
      <c r="F50" s="18"/>
      <c r="G50" s="18"/>
      <c r="H50" s="18"/>
      <c r="I50" s="18"/>
      <c r="J50" s="18"/>
      <c r="K50" s="18"/>
      <c r="L50" s="18"/>
      <c r="M50" s="18"/>
      <c r="N50" s="18"/>
      <c r="O50" s="18"/>
      <c r="P50" s="18"/>
      <c r="Q50" s="18"/>
      <c r="R50" s="18"/>
      <c r="S50" s="18"/>
      <c r="T50" s="18"/>
      <c r="U50" s="18"/>
    </row>
    <row r="51" spans="1:21" ht="25.2" customHeight="1" x14ac:dyDescent="0.2">
      <c r="A51" s="18"/>
      <c r="B51" s="18"/>
      <c r="C51" s="18"/>
      <c r="D51" s="18"/>
      <c r="E51" s="18"/>
      <c r="F51" s="18"/>
      <c r="G51" s="18"/>
      <c r="H51" s="18"/>
      <c r="I51" s="18"/>
      <c r="J51" s="18"/>
      <c r="K51" s="18"/>
      <c r="L51" s="18"/>
      <c r="M51" s="18"/>
      <c r="N51" s="18"/>
      <c r="O51" s="18"/>
      <c r="P51" s="18"/>
      <c r="Q51" s="18"/>
      <c r="R51" s="18"/>
      <c r="S51" s="18"/>
      <c r="T51" s="18"/>
      <c r="U51" s="18"/>
    </row>
    <row r="52" spans="1:21" ht="25.2" customHeight="1" x14ac:dyDescent="0.2">
      <c r="A52" s="18"/>
      <c r="B52" s="18"/>
      <c r="C52" s="18"/>
      <c r="D52" s="18"/>
      <c r="E52" s="18"/>
      <c r="F52" s="18"/>
      <c r="G52" s="18"/>
      <c r="H52" s="18"/>
      <c r="I52" s="18"/>
      <c r="J52" s="18"/>
      <c r="K52" s="18"/>
      <c r="L52" s="18"/>
      <c r="M52" s="18"/>
      <c r="N52" s="18"/>
      <c r="O52" s="18"/>
      <c r="P52" s="18"/>
      <c r="Q52" s="18"/>
      <c r="R52" s="18"/>
      <c r="S52" s="18"/>
      <c r="T52" s="18"/>
      <c r="U52" s="18"/>
    </row>
    <row r="53" spans="1:21" ht="25.2" customHeight="1" x14ac:dyDescent="0.2">
      <c r="A53" s="18"/>
      <c r="B53" s="18"/>
      <c r="C53" s="18"/>
      <c r="D53" s="18"/>
      <c r="E53" s="18"/>
      <c r="F53" s="18"/>
      <c r="G53" s="18"/>
      <c r="H53" s="18"/>
      <c r="I53" s="18"/>
      <c r="J53" s="18"/>
      <c r="K53" s="18"/>
      <c r="L53" s="18"/>
      <c r="M53" s="18"/>
      <c r="N53" s="18"/>
      <c r="O53" s="18"/>
      <c r="P53" s="18"/>
      <c r="Q53" s="18"/>
      <c r="R53" s="18"/>
      <c r="S53" s="18"/>
      <c r="T53" s="18"/>
      <c r="U53" s="18"/>
    </row>
    <row r="54" spans="1:21" ht="25.2" customHeight="1" x14ac:dyDescent="0.2">
      <c r="A54" s="18"/>
      <c r="B54" s="18"/>
      <c r="C54" s="18"/>
      <c r="D54" s="18"/>
      <c r="E54" s="18"/>
      <c r="F54" s="18"/>
      <c r="G54" s="18"/>
      <c r="H54" s="18"/>
      <c r="I54" s="18"/>
      <c r="J54" s="18"/>
      <c r="K54" s="18"/>
      <c r="L54" s="18"/>
      <c r="M54" s="18"/>
      <c r="N54" s="18"/>
      <c r="O54" s="18"/>
      <c r="P54" s="18"/>
      <c r="Q54" s="18"/>
      <c r="R54" s="18"/>
      <c r="S54" s="18"/>
      <c r="T54" s="18"/>
      <c r="U54" s="18"/>
    </row>
    <row r="55" spans="1:21" ht="25.2" customHeight="1" x14ac:dyDescent="0.2">
      <c r="A55" s="18"/>
      <c r="B55" s="18"/>
      <c r="C55" s="18"/>
      <c r="D55" s="18"/>
      <c r="E55" s="18"/>
      <c r="F55" s="18"/>
      <c r="G55" s="18"/>
      <c r="H55" s="18"/>
      <c r="I55" s="18"/>
      <c r="J55" s="18"/>
      <c r="K55" s="18"/>
      <c r="L55" s="18"/>
      <c r="M55" s="18"/>
      <c r="N55" s="18"/>
      <c r="O55" s="18"/>
      <c r="P55" s="18"/>
      <c r="Q55" s="18"/>
      <c r="R55" s="18"/>
      <c r="S55" s="18"/>
      <c r="T55" s="18"/>
      <c r="U55" s="18"/>
    </row>
    <row r="56" spans="1:21" ht="25.2" customHeight="1" x14ac:dyDescent="0.2">
      <c r="A56" s="18"/>
      <c r="B56" s="18"/>
      <c r="C56" s="18"/>
      <c r="D56" s="18"/>
      <c r="E56" s="18"/>
      <c r="F56" s="18"/>
      <c r="G56" s="18"/>
      <c r="H56" s="18"/>
      <c r="I56" s="18"/>
      <c r="J56" s="18"/>
      <c r="K56" s="18"/>
      <c r="L56" s="18"/>
      <c r="M56" s="18"/>
      <c r="N56" s="18"/>
      <c r="O56" s="18"/>
      <c r="P56" s="18"/>
      <c r="Q56" s="18"/>
      <c r="R56" s="18"/>
      <c r="S56" s="18"/>
      <c r="T56" s="18"/>
      <c r="U56" s="18"/>
    </row>
    <row r="57" spans="1:21" ht="25.2" customHeight="1" x14ac:dyDescent="0.2">
      <c r="A57" s="18"/>
      <c r="B57" s="18"/>
      <c r="C57" s="18"/>
      <c r="D57" s="18"/>
      <c r="E57" s="18"/>
      <c r="F57" s="18"/>
      <c r="G57" s="18"/>
      <c r="H57" s="18"/>
      <c r="I57" s="18"/>
      <c r="J57" s="18"/>
      <c r="K57" s="18"/>
      <c r="L57" s="18"/>
      <c r="M57" s="18"/>
      <c r="N57" s="18"/>
      <c r="O57" s="18"/>
      <c r="P57" s="18"/>
      <c r="Q57" s="18"/>
      <c r="R57" s="18"/>
      <c r="S57" s="18"/>
      <c r="T57" s="18"/>
      <c r="U57" s="18"/>
    </row>
    <row r="58" spans="1:21" ht="25.2" customHeight="1" x14ac:dyDescent="0.2">
      <c r="A58" s="18"/>
      <c r="B58" s="18"/>
      <c r="C58" s="18"/>
      <c r="D58" s="18"/>
      <c r="E58" s="18"/>
      <c r="F58" s="18"/>
      <c r="G58" s="18"/>
      <c r="H58" s="18"/>
      <c r="I58" s="18"/>
      <c r="J58" s="18"/>
      <c r="K58" s="18"/>
      <c r="L58" s="18"/>
      <c r="M58" s="18"/>
      <c r="N58" s="18"/>
      <c r="O58" s="18"/>
      <c r="P58" s="18"/>
      <c r="Q58" s="18"/>
      <c r="R58" s="18"/>
      <c r="S58" s="18"/>
      <c r="T58" s="18"/>
      <c r="U58" s="18"/>
    </row>
    <row r="59" spans="1:21" ht="25.2" customHeight="1" x14ac:dyDescent="0.2">
      <c r="A59" s="18"/>
      <c r="B59" s="18"/>
      <c r="C59" s="18"/>
      <c r="D59" s="18"/>
      <c r="E59" s="18"/>
      <c r="F59" s="18"/>
      <c r="G59" s="18"/>
      <c r="H59" s="18"/>
      <c r="I59" s="18"/>
      <c r="J59" s="18"/>
      <c r="K59" s="18"/>
      <c r="L59" s="18"/>
      <c r="M59" s="18"/>
      <c r="N59" s="18"/>
      <c r="O59" s="18"/>
      <c r="P59" s="18"/>
      <c r="Q59" s="18"/>
      <c r="R59" s="18"/>
      <c r="S59" s="18"/>
      <c r="T59" s="18"/>
      <c r="U59" s="18"/>
    </row>
    <row r="60" spans="1:21" ht="25.2" customHeight="1" x14ac:dyDescent="0.2">
      <c r="A60" s="18"/>
      <c r="B60" s="18"/>
      <c r="C60" s="18"/>
      <c r="D60" s="18"/>
      <c r="E60" s="18"/>
      <c r="F60" s="18"/>
      <c r="G60" s="18"/>
      <c r="H60" s="18"/>
      <c r="I60" s="18"/>
      <c r="J60" s="18"/>
      <c r="K60" s="18"/>
      <c r="L60" s="18"/>
      <c r="M60" s="18"/>
      <c r="N60" s="18"/>
      <c r="O60" s="18"/>
      <c r="P60" s="18"/>
      <c r="Q60" s="18"/>
      <c r="R60" s="18"/>
      <c r="S60" s="18"/>
      <c r="T60" s="18"/>
      <c r="U60" s="18"/>
    </row>
    <row r="61" spans="1:21" ht="25.2" customHeight="1" x14ac:dyDescent="0.2">
      <c r="A61" s="18"/>
      <c r="B61" s="18"/>
      <c r="C61" s="18"/>
      <c r="D61" s="18"/>
      <c r="E61" s="18"/>
      <c r="F61" s="18"/>
      <c r="G61" s="18"/>
      <c r="H61" s="18"/>
      <c r="I61" s="18"/>
      <c r="J61" s="18"/>
      <c r="K61" s="18"/>
      <c r="L61" s="18"/>
      <c r="M61" s="18"/>
      <c r="N61" s="18"/>
      <c r="O61" s="18"/>
      <c r="P61" s="18"/>
      <c r="Q61" s="18"/>
      <c r="R61" s="18"/>
      <c r="S61" s="18"/>
      <c r="T61" s="18"/>
      <c r="U61" s="18"/>
    </row>
    <row r="62" spans="1:21" ht="25.2" customHeight="1" x14ac:dyDescent="0.2">
      <c r="A62" s="18"/>
      <c r="B62" s="18"/>
      <c r="C62" s="18"/>
      <c r="D62" s="18"/>
      <c r="E62" s="18"/>
      <c r="F62" s="18"/>
      <c r="G62" s="18"/>
      <c r="H62" s="18"/>
      <c r="I62" s="18"/>
      <c r="J62" s="18"/>
      <c r="K62" s="18"/>
      <c r="L62" s="18"/>
      <c r="M62" s="18"/>
      <c r="N62" s="18"/>
      <c r="O62" s="18"/>
      <c r="P62" s="18"/>
      <c r="Q62" s="18"/>
      <c r="R62" s="18"/>
      <c r="S62" s="18"/>
      <c r="T62" s="18"/>
      <c r="U62" s="18"/>
    </row>
    <row r="63" spans="1:21" ht="25.2" customHeight="1" x14ac:dyDescent="0.2">
      <c r="A63" s="18"/>
      <c r="B63" s="18"/>
      <c r="C63" s="18"/>
      <c r="D63" s="18"/>
      <c r="E63" s="18"/>
      <c r="F63" s="18"/>
      <c r="G63" s="18"/>
      <c r="H63" s="18"/>
      <c r="I63" s="18"/>
      <c r="J63" s="18"/>
      <c r="K63" s="18"/>
      <c r="L63" s="18"/>
      <c r="M63" s="18"/>
      <c r="N63" s="18"/>
      <c r="O63" s="18"/>
      <c r="P63" s="18"/>
      <c r="Q63" s="18"/>
      <c r="R63" s="18"/>
      <c r="S63" s="18"/>
      <c r="T63" s="18"/>
      <c r="U63" s="18"/>
    </row>
    <row r="64" spans="1:21" ht="25.2" customHeight="1" x14ac:dyDescent="0.2">
      <c r="A64" s="18"/>
      <c r="B64" s="18"/>
      <c r="C64" s="18"/>
      <c r="D64" s="18"/>
      <c r="E64" s="18"/>
      <c r="F64" s="18"/>
      <c r="G64" s="18"/>
      <c r="H64" s="18"/>
      <c r="I64" s="18"/>
      <c r="J64" s="18"/>
      <c r="K64" s="18"/>
      <c r="L64" s="18"/>
      <c r="M64" s="18"/>
      <c r="N64" s="18"/>
      <c r="O64" s="18"/>
      <c r="P64" s="18"/>
      <c r="Q64" s="18"/>
      <c r="R64" s="18"/>
      <c r="S64" s="18"/>
      <c r="T64" s="18"/>
      <c r="U64" s="18"/>
    </row>
    <row r="65" spans="1:21" ht="25.2" customHeight="1" x14ac:dyDescent="0.2">
      <c r="A65" s="18"/>
      <c r="B65" s="18"/>
      <c r="C65" s="18"/>
      <c r="D65" s="18"/>
      <c r="E65" s="18"/>
      <c r="F65" s="18"/>
      <c r="G65" s="18"/>
      <c r="H65" s="18"/>
      <c r="I65" s="18"/>
      <c r="J65" s="18"/>
      <c r="K65" s="18"/>
      <c r="L65" s="18"/>
      <c r="M65" s="18"/>
      <c r="N65" s="18"/>
      <c r="O65" s="18"/>
      <c r="P65" s="18"/>
      <c r="Q65" s="18"/>
      <c r="R65" s="18"/>
      <c r="S65" s="18"/>
      <c r="T65" s="18"/>
      <c r="U65" s="18"/>
    </row>
    <row r="66" spans="1:21" ht="25.2" customHeight="1" x14ac:dyDescent="0.2">
      <c r="A66" s="18"/>
      <c r="B66" s="18"/>
      <c r="C66" s="18"/>
      <c r="D66" s="18"/>
      <c r="E66" s="18"/>
      <c r="F66" s="18"/>
      <c r="G66" s="18"/>
      <c r="H66" s="18"/>
      <c r="I66" s="18"/>
      <c r="J66" s="18"/>
      <c r="K66" s="18"/>
      <c r="L66" s="18"/>
      <c r="M66" s="18"/>
      <c r="N66" s="18"/>
      <c r="O66" s="18"/>
      <c r="P66" s="18"/>
      <c r="Q66" s="18"/>
      <c r="R66" s="18"/>
      <c r="S66" s="18"/>
      <c r="T66" s="18"/>
      <c r="U66" s="18"/>
    </row>
    <row r="67" spans="1:21" ht="25.2" customHeight="1" x14ac:dyDescent="0.2">
      <c r="A67" s="18"/>
      <c r="B67" s="18"/>
      <c r="C67" s="18"/>
      <c r="D67" s="18"/>
      <c r="E67" s="18"/>
      <c r="F67" s="18"/>
      <c r="G67" s="18"/>
      <c r="H67" s="18"/>
      <c r="I67" s="18"/>
      <c r="J67" s="18"/>
      <c r="K67" s="18"/>
      <c r="L67" s="18"/>
      <c r="M67" s="18"/>
      <c r="N67" s="18"/>
      <c r="O67" s="18"/>
      <c r="P67" s="18"/>
      <c r="Q67" s="18"/>
      <c r="R67" s="18"/>
      <c r="S67" s="18"/>
      <c r="T67" s="18"/>
      <c r="U67" s="18"/>
    </row>
    <row r="68" spans="1:21" ht="25.2" customHeight="1" x14ac:dyDescent="0.2">
      <c r="A68" s="18"/>
      <c r="B68" s="18"/>
      <c r="C68" s="18"/>
      <c r="D68" s="18"/>
      <c r="E68" s="18"/>
      <c r="F68" s="18"/>
      <c r="G68" s="18"/>
      <c r="H68" s="18"/>
      <c r="I68" s="18"/>
      <c r="J68" s="18"/>
      <c r="K68" s="18"/>
      <c r="L68" s="18"/>
      <c r="M68" s="18"/>
      <c r="N68" s="18"/>
      <c r="O68" s="18"/>
      <c r="P68" s="18"/>
      <c r="Q68" s="18"/>
      <c r="R68" s="18"/>
      <c r="S68" s="18"/>
      <c r="T68" s="18"/>
      <c r="U68" s="18"/>
    </row>
    <row r="69" spans="1:21" ht="25.2" customHeight="1" x14ac:dyDescent="0.2">
      <c r="A69" s="18"/>
      <c r="B69" s="18"/>
      <c r="C69" s="18"/>
      <c r="D69" s="18"/>
      <c r="E69" s="18"/>
      <c r="F69" s="18"/>
      <c r="G69" s="18"/>
      <c r="H69" s="18"/>
      <c r="I69" s="18"/>
      <c r="J69" s="18"/>
      <c r="K69" s="18"/>
      <c r="L69" s="18"/>
      <c r="M69" s="18"/>
      <c r="N69" s="18"/>
      <c r="O69" s="18"/>
      <c r="P69" s="18"/>
      <c r="Q69" s="18"/>
      <c r="R69" s="18"/>
      <c r="S69" s="18"/>
      <c r="T69" s="18"/>
      <c r="U69" s="18"/>
    </row>
    <row r="70" spans="1:21" ht="25.2" customHeight="1" x14ac:dyDescent="0.2">
      <c r="A70" s="18"/>
      <c r="B70" s="18"/>
      <c r="C70" s="18"/>
      <c r="D70" s="18"/>
      <c r="E70" s="18"/>
      <c r="F70" s="18"/>
      <c r="G70" s="18"/>
      <c r="H70" s="18"/>
      <c r="I70" s="18"/>
      <c r="J70" s="18"/>
      <c r="K70" s="18"/>
      <c r="L70" s="18"/>
      <c r="M70" s="18"/>
      <c r="N70" s="18"/>
      <c r="O70" s="18"/>
      <c r="P70" s="18"/>
      <c r="Q70" s="18"/>
      <c r="R70" s="18"/>
      <c r="S70" s="18"/>
      <c r="T70" s="18"/>
      <c r="U70" s="18"/>
    </row>
    <row r="71" spans="1:21" ht="25.2" customHeight="1" x14ac:dyDescent="0.2">
      <c r="A71" s="18"/>
      <c r="B71" s="18"/>
      <c r="C71" s="18"/>
      <c r="D71" s="18"/>
      <c r="E71" s="18"/>
      <c r="F71" s="18"/>
      <c r="G71" s="18"/>
      <c r="H71" s="18"/>
      <c r="I71" s="18"/>
      <c r="J71" s="18"/>
      <c r="K71" s="18"/>
      <c r="L71" s="18"/>
      <c r="M71" s="18"/>
      <c r="N71" s="18"/>
      <c r="O71" s="18"/>
      <c r="P71" s="18"/>
      <c r="Q71" s="18"/>
      <c r="R71" s="18"/>
      <c r="S71" s="18"/>
      <c r="T71" s="18"/>
      <c r="U71" s="18"/>
    </row>
    <row r="72" spans="1:21" ht="25.2" customHeight="1" x14ac:dyDescent="0.2">
      <c r="A72" s="18"/>
      <c r="B72" s="18"/>
      <c r="C72" s="18"/>
      <c r="D72" s="18"/>
      <c r="E72" s="18"/>
      <c r="F72" s="18"/>
      <c r="G72" s="18"/>
      <c r="H72" s="18"/>
      <c r="I72" s="18"/>
      <c r="J72" s="18"/>
      <c r="K72" s="18"/>
      <c r="L72" s="18"/>
      <c r="M72" s="18"/>
      <c r="N72" s="18"/>
      <c r="O72" s="18"/>
      <c r="P72" s="18"/>
      <c r="Q72" s="18"/>
      <c r="R72" s="18"/>
      <c r="S72" s="18"/>
      <c r="T72" s="18"/>
      <c r="U72" s="18"/>
    </row>
    <row r="73" spans="1:21" ht="25.2" customHeight="1" x14ac:dyDescent="0.2">
      <c r="A73" s="18"/>
      <c r="B73" s="18"/>
      <c r="C73" s="18"/>
      <c r="D73" s="18"/>
      <c r="E73" s="18"/>
      <c r="F73" s="18"/>
      <c r="G73" s="18"/>
      <c r="H73" s="18"/>
      <c r="I73" s="18"/>
      <c r="J73" s="18"/>
      <c r="K73" s="18"/>
      <c r="L73" s="18"/>
      <c r="M73" s="18"/>
      <c r="N73" s="18"/>
      <c r="O73" s="18"/>
      <c r="P73" s="18"/>
      <c r="Q73" s="18"/>
      <c r="R73" s="18"/>
      <c r="S73" s="18"/>
      <c r="T73" s="18"/>
      <c r="U73" s="18"/>
    </row>
    <row r="74" spans="1:21" ht="25.2" customHeight="1" x14ac:dyDescent="0.2">
      <c r="A74" s="18"/>
      <c r="B74" s="18"/>
      <c r="C74" s="18"/>
      <c r="D74" s="18"/>
      <c r="E74" s="18"/>
      <c r="F74" s="18"/>
      <c r="G74" s="18"/>
      <c r="H74" s="18"/>
      <c r="I74" s="18"/>
      <c r="J74" s="18"/>
      <c r="K74" s="18"/>
      <c r="L74" s="18"/>
      <c r="M74" s="18"/>
      <c r="N74" s="18"/>
      <c r="O74" s="18"/>
      <c r="P74" s="18"/>
      <c r="Q74" s="18"/>
      <c r="R74" s="18"/>
      <c r="S74" s="18"/>
      <c r="T74" s="18"/>
      <c r="U74" s="18"/>
    </row>
    <row r="75" spans="1:21" ht="25.2" customHeight="1" x14ac:dyDescent="0.2">
      <c r="A75" s="18"/>
      <c r="B75" s="18"/>
      <c r="C75" s="18"/>
      <c r="D75" s="18"/>
      <c r="E75" s="18"/>
      <c r="F75" s="18"/>
      <c r="G75" s="18"/>
      <c r="H75" s="18"/>
      <c r="I75" s="18"/>
      <c r="J75" s="18"/>
      <c r="K75" s="18"/>
      <c r="L75" s="18"/>
      <c r="M75" s="18"/>
      <c r="N75" s="18"/>
      <c r="O75" s="18"/>
      <c r="P75" s="18"/>
      <c r="Q75" s="18"/>
      <c r="R75" s="18"/>
      <c r="S75" s="18"/>
      <c r="T75" s="18"/>
      <c r="U75" s="18"/>
    </row>
    <row r="76" spans="1:21" ht="25.2" customHeight="1" x14ac:dyDescent="0.2">
      <c r="A76" s="18"/>
      <c r="B76" s="18"/>
      <c r="C76" s="18"/>
      <c r="D76" s="18"/>
      <c r="E76" s="18"/>
      <c r="F76" s="18"/>
      <c r="G76" s="18"/>
      <c r="H76" s="18"/>
      <c r="I76" s="18"/>
      <c r="J76" s="18"/>
      <c r="K76" s="18"/>
      <c r="L76" s="18"/>
      <c r="M76" s="18"/>
      <c r="N76" s="18"/>
      <c r="O76" s="18"/>
      <c r="P76" s="18"/>
      <c r="Q76" s="18"/>
      <c r="R76" s="18"/>
      <c r="S76" s="18"/>
      <c r="T76" s="18"/>
      <c r="U76" s="18"/>
    </row>
    <row r="77" spans="1:21" ht="25.2" customHeight="1" x14ac:dyDescent="0.2">
      <c r="A77" s="18"/>
      <c r="B77" s="18"/>
      <c r="C77" s="18"/>
      <c r="D77" s="18"/>
      <c r="E77" s="18"/>
      <c r="F77" s="18"/>
      <c r="G77" s="18"/>
      <c r="H77" s="18"/>
      <c r="I77" s="18"/>
      <c r="J77" s="18"/>
      <c r="K77" s="18"/>
      <c r="L77" s="18"/>
      <c r="M77" s="18"/>
      <c r="N77" s="18"/>
      <c r="O77" s="18"/>
      <c r="P77" s="18"/>
      <c r="Q77" s="18"/>
      <c r="R77" s="18"/>
      <c r="S77" s="18"/>
      <c r="T77" s="18"/>
      <c r="U77" s="18"/>
    </row>
    <row r="78" spans="1:21" ht="25.2" customHeight="1" x14ac:dyDescent="0.2">
      <c r="A78" s="18"/>
      <c r="B78" s="18"/>
      <c r="C78" s="18"/>
      <c r="D78" s="18"/>
      <c r="E78" s="18"/>
      <c r="F78" s="18"/>
      <c r="G78" s="18"/>
      <c r="H78" s="18"/>
      <c r="I78" s="18"/>
      <c r="J78" s="18"/>
      <c r="K78" s="18"/>
      <c r="L78" s="18"/>
      <c r="M78" s="18"/>
      <c r="N78" s="18"/>
      <c r="O78" s="18"/>
      <c r="P78" s="18"/>
      <c r="Q78" s="18"/>
      <c r="R78" s="18"/>
      <c r="S78" s="18"/>
      <c r="T78" s="18"/>
      <c r="U78" s="18"/>
    </row>
    <row r="79" spans="1:21" ht="25.2" customHeight="1" x14ac:dyDescent="0.2">
      <c r="A79" s="18"/>
      <c r="B79" s="18"/>
      <c r="C79" s="18"/>
      <c r="D79" s="18"/>
      <c r="E79" s="18"/>
      <c r="F79" s="18"/>
      <c r="G79" s="18"/>
      <c r="H79" s="18"/>
      <c r="I79" s="18"/>
      <c r="J79" s="18"/>
      <c r="K79" s="18"/>
      <c r="L79" s="18"/>
      <c r="M79" s="18"/>
      <c r="N79" s="18"/>
      <c r="O79" s="18"/>
      <c r="P79" s="18"/>
      <c r="Q79" s="18"/>
      <c r="R79" s="18"/>
      <c r="S79" s="18"/>
      <c r="T79" s="18"/>
      <c r="U79" s="18"/>
    </row>
    <row r="80" spans="1:21" ht="25.2" customHeight="1" x14ac:dyDescent="0.2">
      <c r="A80" s="18"/>
      <c r="B80" s="18"/>
      <c r="C80" s="18"/>
      <c r="D80" s="18"/>
      <c r="E80" s="18"/>
      <c r="F80" s="18"/>
      <c r="G80" s="18"/>
      <c r="H80" s="18"/>
      <c r="I80" s="18"/>
      <c r="J80" s="18"/>
      <c r="K80" s="18"/>
      <c r="L80" s="18"/>
      <c r="M80" s="18"/>
      <c r="N80" s="18"/>
      <c r="O80" s="18"/>
      <c r="P80" s="18"/>
      <c r="Q80" s="18"/>
      <c r="R80" s="18"/>
      <c r="S80" s="18"/>
      <c r="T80" s="18"/>
      <c r="U80" s="18"/>
    </row>
    <row r="81" spans="1:21" ht="25.2" customHeight="1" x14ac:dyDescent="0.2">
      <c r="A81" s="18"/>
      <c r="B81" s="18"/>
      <c r="C81" s="18"/>
      <c r="D81" s="18"/>
      <c r="E81" s="18"/>
      <c r="F81" s="18"/>
      <c r="G81" s="18"/>
      <c r="H81" s="18"/>
      <c r="I81" s="18"/>
      <c r="J81" s="18"/>
      <c r="K81" s="18"/>
      <c r="L81" s="18"/>
      <c r="M81" s="18"/>
      <c r="N81" s="18"/>
      <c r="O81" s="18"/>
      <c r="P81" s="18"/>
      <c r="Q81" s="18"/>
      <c r="R81" s="18"/>
      <c r="S81" s="18"/>
      <c r="T81" s="18"/>
      <c r="U81" s="18"/>
    </row>
    <row r="82" spans="1:21" ht="25.2" customHeight="1" x14ac:dyDescent="0.2">
      <c r="A82" s="18"/>
      <c r="B82" s="18"/>
      <c r="C82" s="18"/>
      <c r="D82" s="18"/>
      <c r="E82" s="18"/>
      <c r="F82" s="18"/>
      <c r="G82" s="18"/>
      <c r="H82" s="18"/>
      <c r="I82" s="18"/>
      <c r="J82" s="18"/>
      <c r="K82" s="18"/>
      <c r="L82" s="18"/>
      <c r="M82" s="18"/>
      <c r="N82" s="18"/>
      <c r="O82" s="18"/>
      <c r="P82" s="18"/>
      <c r="Q82" s="18"/>
      <c r="R82" s="18"/>
      <c r="S82" s="18"/>
      <c r="T82" s="18"/>
      <c r="U82" s="18"/>
    </row>
    <row r="83" spans="1:21" ht="25.2" customHeight="1" x14ac:dyDescent="0.2">
      <c r="A83" s="18"/>
      <c r="B83" s="18"/>
      <c r="C83" s="18"/>
      <c r="D83" s="18"/>
      <c r="E83" s="18"/>
      <c r="F83" s="18"/>
      <c r="G83" s="18"/>
      <c r="H83" s="18"/>
      <c r="I83" s="18"/>
      <c r="J83" s="18"/>
      <c r="K83" s="18"/>
      <c r="L83" s="18"/>
      <c r="M83" s="18"/>
      <c r="N83" s="18"/>
      <c r="O83" s="18"/>
      <c r="P83" s="18"/>
      <c r="Q83" s="18"/>
      <c r="R83" s="18"/>
      <c r="S83" s="18"/>
      <c r="T83" s="18"/>
      <c r="U83" s="18"/>
    </row>
    <row r="84" spans="1:21" ht="25.2" customHeight="1" x14ac:dyDescent="0.2">
      <c r="A84" s="18"/>
      <c r="B84" s="18"/>
      <c r="C84" s="18"/>
      <c r="D84" s="18"/>
      <c r="E84" s="18"/>
      <c r="F84" s="18"/>
      <c r="G84" s="18"/>
      <c r="H84" s="18"/>
      <c r="I84" s="18"/>
      <c r="J84" s="18"/>
      <c r="K84" s="18"/>
      <c r="L84" s="18"/>
      <c r="M84" s="18"/>
      <c r="N84" s="18"/>
      <c r="O84" s="18"/>
      <c r="P84" s="18"/>
      <c r="Q84" s="18"/>
      <c r="R84" s="18"/>
      <c r="S84" s="18"/>
      <c r="T84" s="18"/>
      <c r="U84" s="18"/>
    </row>
    <row r="85" spans="1:21" ht="25.2" customHeight="1" x14ac:dyDescent="0.2">
      <c r="A85" s="18"/>
      <c r="B85" s="18"/>
      <c r="C85" s="18"/>
      <c r="D85" s="18"/>
      <c r="E85" s="18"/>
      <c r="F85" s="18"/>
      <c r="G85" s="18"/>
      <c r="H85" s="18"/>
      <c r="I85" s="18"/>
      <c r="J85" s="18"/>
      <c r="K85" s="18"/>
      <c r="L85" s="18"/>
      <c r="M85" s="18"/>
      <c r="N85" s="18"/>
      <c r="O85" s="18"/>
      <c r="P85" s="18"/>
      <c r="Q85" s="18"/>
      <c r="R85" s="18"/>
      <c r="S85" s="18"/>
      <c r="T85" s="18"/>
      <c r="U85" s="18"/>
    </row>
    <row r="86" spans="1:21" ht="25.2" customHeight="1" x14ac:dyDescent="0.2">
      <c r="A86" s="18"/>
      <c r="B86" s="18"/>
      <c r="C86" s="18"/>
      <c r="D86" s="18"/>
      <c r="E86" s="18"/>
      <c r="F86" s="18"/>
      <c r="G86" s="18"/>
      <c r="H86" s="18"/>
      <c r="I86" s="18"/>
      <c r="J86" s="18"/>
      <c r="K86" s="18"/>
      <c r="L86" s="18"/>
      <c r="M86" s="18"/>
      <c r="N86" s="18"/>
      <c r="O86" s="18"/>
      <c r="P86" s="18"/>
      <c r="Q86" s="18"/>
      <c r="R86" s="18"/>
      <c r="S86" s="18"/>
      <c r="T86" s="18"/>
      <c r="U86" s="18"/>
    </row>
    <row r="87" spans="1:21" ht="25.2" customHeight="1" x14ac:dyDescent="0.2">
      <c r="A87" s="18"/>
      <c r="B87" s="18"/>
      <c r="C87" s="18"/>
      <c r="D87" s="18"/>
      <c r="E87" s="18"/>
      <c r="F87" s="18"/>
      <c r="G87" s="18"/>
      <c r="H87" s="18"/>
      <c r="I87" s="18"/>
      <c r="J87" s="18"/>
      <c r="K87" s="18"/>
      <c r="L87" s="18"/>
      <c r="M87" s="18"/>
      <c r="N87" s="18"/>
      <c r="O87" s="18"/>
      <c r="P87" s="18"/>
      <c r="Q87" s="18"/>
      <c r="R87" s="18"/>
      <c r="S87" s="18"/>
      <c r="T87" s="18"/>
      <c r="U87" s="18"/>
    </row>
    <row r="88" spans="1:21" ht="25.2" customHeight="1" x14ac:dyDescent="0.2">
      <c r="A88" s="18"/>
      <c r="B88" s="18"/>
      <c r="C88" s="18"/>
      <c r="D88" s="18"/>
      <c r="E88" s="18"/>
      <c r="F88" s="18"/>
      <c r="G88" s="18"/>
      <c r="H88" s="18"/>
      <c r="I88" s="18"/>
      <c r="J88" s="18"/>
      <c r="K88" s="18"/>
      <c r="L88" s="18"/>
      <c r="M88" s="18"/>
      <c r="N88" s="18"/>
      <c r="O88" s="18"/>
      <c r="P88" s="18"/>
      <c r="Q88" s="18"/>
      <c r="R88" s="18"/>
      <c r="S88" s="18"/>
      <c r="T88" s="18"/>
      <c r="U88" s="18"/>
    </row>
    <row r="89" spans="1:21" ht="25.2" customHeight="1" x14ac:dyDescent="0.2">
      <c r="A89" s="18"/>
      <c r="B89" s="18"/>
      <c r="C89" s="18"/>
      <c r="D89" s="18"/>
      <c r="E89" s="18"/>
      <c r="F89" s="18"/>
      <c r="G89" s="18"/>
      <c r="H89" s="18"/>
      <c r="I89" s="18"/>
      <c r="J89" s="18"/>
      <c r="K89" s="18"/>
      <c r="L89" s="18"/>
      <c r="M89" s="18"/>
      <c r="N89" s="18"/>
      <c r="O89" s="18"/>
      <c r="P89" s="18"/>
      <c r="Q89" s="18"/>
      <c r="R89" s="18"/>
      <c r="S89" s="18"/>
      <c r="T89" s="18"/>
      <c r="U89" s="18"/>
    </row>
    <row r="90" spans="1:21" ht="25.2" customHeight="1" x14ac:dyDescent="0.2">
      <c r="A90" s="18"/>
      <c r="B90" s="18"/>
      <c r="C90" s="18"/>
      <c r="D90" s="18"/>
      <c r="E90" s="18"/>
      <c r="F90" s="18"/>
      <c r="G90" s="18"/>
      <c r="H90" s="18"/>
      <c r="I90" s="18"/>
      <c r="J90" s="18"/>
      <c r="K90" s="18"/>
      <c r="L90" s="18"/>
      <c r="M90" s="18"/>
      <c r="N90" s="18"/>
      <c r="O90" s="18"/>
      <c r="P90" s="18"/>
      <c r="Q90" s="18"/>
      <c r="R90" s="18"/>
      <c r="S90" s="18"/>
      <c r="T90" s="18"/>
      <c r="U90" s="18"/>
    </row>
    <row r="91" spans="1:21" ht="25.2" customHeight="1" x14ac:dyDescent="0.2">
      <c r="A91" s="18"/>
      <c r="B91" s="18"/>
      <c r="C91" s="18"/>
      <c r="D91" s="18"/>
      <c r="E91" s="18"/>
      <c r="F91" s="18"/>
      <c r="G91" s="18"/>
      <c r="H91" s="18"/>
      <c r="I91" s="18"/>
      <c r="J91" s="18"/>
      <c r="K91" s="18"/>
      <c r="L91" s="18"/>
      <c r="M91" s="18"/>
      <c r="N91" s="18"/>
      <c r="O91" s="18"/>
      <c r="P91" s="18"/>
      <c r="Q91" s="18"/>
      <c r="R91" s="18"/>
      <c r="S91" s="18"/>
      <c r="T91" s="18"/>
      <c r="U91" s="18"/>
    </row>
    <row r="92" spans="1:21" ht="25.2" customHeight="1" x14ac:dyDescent="0.2">
      <c r="A92" s="18"/>
      <c r="B92" s="18"/>
      <c r="C92" s="18"/>
      <c r="D92" s="18"/>
      <c r="E92" s="18"/>
      <c r="F92" s="18"/>
      <c r="G92" s="18"/>
      <c r="H92" s="18"/>
      <c r="I92" s="18"/>
      <c r="J92" s="18"/>
      <c r="K92" s="18"/>
      <c r="L92" s="18"/>
      <c r="M92" s="18"/>
      <c r="N92" s="18"/>
      <c r="O92" s="18"/>
      <c r="P92" s="18"/>
      <c r="Q92" s="18"/>
      <c r="R92" s="18"/>
      <c r="S92" s="18"/>
      <c r="T92" s="18"/>
      <c r="U92" s="18"/>
    </row>
    <row r="93" spans="1:21" ht="25.2" customHeight="1" x14ac:dyDescent="0.2">
      <c r="A93" s="18"/>
      <c r="B93" s="18"/>
      <c r="C93" s="18"/>
      <c r="D93" s="18"/>
      <c r="E93" s="18"/>
      <c r="F93" s="18"/>
      <c r="G93" s="18"/>
      <c r="H93" s="18"/>
      <c r="I93" s="18"/>
      <c r="J93" s="18"/>
      <c r="K93" s="18"/>
      <c r="L93" s="18"/>
      <c r="M93" s="18"/>
      <c r="N93" s="18"/>
      <c r="O93" s="18"/>
      <c r="P93" s="18"/>
      <c r="Q93" s="18"/>
      <c r="R93" s="18"/>
      <c r="S93" s="18"/>
      <c r="T93" s="18"/>
      <c r="U93" s="18"/>
    </row>
    <row r="94" spans="1:21" ht="25.2" customHeight="1" x14ac:dyDescent="0.2">
      <c r="A94" s="18"/>
      <c r="B94" s="18"/>
      <c r="C94" s="18"/>
      <c r="D94" s="18"/>
      <c r="E94" s="18"/>
      <c r="F94" s="18"/>
      <c r="G94" s="18"/>
      <c r="H94" s="18"/>
      <c r="I94" s="18"/>
      <c r="J94" s="18"/>
      <c r="K94" s="18"/>
      <c r="L94" s="18"/>
      <c r="M94" s="18"/>
      <c r="N94" s="18"/>
      <c r="O94" s="18"/>
      <c r="P94" s="18"/>
      <c r="Q94" s="18"/>
      <c r="R94" s="18"/>
      <c r="S94" s="18"/>
      <c r="T94" s="18"/>
      <c r="U94" s="18"/>
    </row>
    <row r="95" spans="1:21" ht="25.2" customHeight="1" x14ac:dyDescent="0.2">
      <c r="A95" s="18"/>
      <c r="B95" s="18"/>
      <c r="C95" s="18"/>
      <c r="D95" s="18"/>
      <c r="E95" s="18"/>
      <c r="F95" s="18"/>
      <c r="G95" s="18"/>
      <c r="H95" s="18"/>
      <c r="I95" s="18"/>
      <c r="J95" s="18"/>
      <c r="K95" s="18"/>
      <c r="L95" s="18"/>
      <c r="M95" s="18"/>
      <c r="N95" s="18"/>
      <c r="O95" s="18"/>
      <c r="P95" s="18"/>
      <c r="Q95" s="18"/>
      <c r="R95" s="18"/>
      <c r="S95" s="18"/>
      <c r="T95" s="18"/>
      <c r="U95" s="18"/>
    </row>
    <row r="96" spans="1:21" ht="25.2" customHeight="1" x14ac:dyDescent="0.2">
      <c r="A96" s="18"/>
      <c r="B96" s="18"/>
      <c r="C96" s="18"/>
      <c r="D96" s="18"/>
      <c r="E96" s="18"/>
      <c r="F96" s="18"/>
      <c r="G96" s="18"/>
      <c r="H96" s="18"/>
      <c r="I96" s="18"/>
      <c r="J96" s="18"/>
      <c r="K96" s="18"/>
      <c r="L96" s="18"/>
      <c r="M96" s="18"/>
      <c r="N96" s="18"/>
      <c r="O96" s="18"/>
      <c r="P96" s="18"/>
      <c r="Q96" s="18"/>
      <c r="R96" s="18"/>
      <c r="S96" s="18"/>
      <c r="T96" s="18"/>
      <c r="U96" s="18"/>
    </row>
    <row r="97" spans="1:21" ht="25.2" customHeight="1" x14ac:dyDescent="0.2">
      <c r="A97" s="18"/>
      <c r="B97" s="18"/>
      <c r="C97" s="18"/>
      <c r="D97" s="18"/>
      <c r="E97" s="18"/>
      <c r="F97" s="18"/>
      <c r="G97" s="18"/>
      <c r="H97" s="18"/>
      <c r="I97" s="18"/>
      <c r="J97" s="18"/>
      <c r="K97" s="18"/>
      <c r="L97" s="18"/>
      <c r="M97" s="18"/>
      <c r="N97" s="18"/>
      <c r="O97" s="18"/>
      <c r="P97" s="18"/>
      <c r="Q97" s="18"/>
      <c r="R97" s="18"/>
      <c r="S97" s="18"/>
      <c r="T97" s="18"/>
      <c r="U97" s="18"/>
    </row>
    <row r="98" spans="1:21" ht="25.2" customHeight="1" x14ac:dyDescent="0.2">
      <c r="A98" s="18"/>
      <c r="B98" s="18"/>
      <c r="C98" s="18"/>
      <c r="D98" s="18"/>
      <c r="E98" s="18"/>
      <c r="F98" s="18"/>
      <c r="G98" s="18"/>
      <c r="H98" s="18"/>
      <c r="I98" s="18"/>
      <c r="J98" s="18"/>
      <c r="K98" s="18"/>
      <c r="L98" s="18"/>
      <c r="M98" s="18"/>
      <c r="N98" s="18"/>
      <c r="O98" s="18"/>
      <c r="P98" s="18"/>
      <c r="Q98" s="18"/>
      <c r="R98" s="18"/>
      <c r="S98" s="18"/>
      <c r="T98" s="18"/>
      <c r="U98" s="18"/>
    </row>
    <row r="99" spans="1:21" ht="25.2" customHeight="1" x14ac:dyDescent="0.2">
      <c r="A99" s="18"/>
      <c r="B99" s="18"/>
      <c r="C99" s="18"/>
      <c r="D99" s="18"/>
      <c r="E99" s="18"/>
      <c r="F99" s="18"/>
      <c r="G99" s="18"/>
      <c r="H99" s="18"/>
      <c r="I99" s="18"/>
      <c r="J99" s="18"/>
      <c r="K99" s="18"/>
      <c r="L99" s="18"/>
      <c r="M99" s="18"/>
      <c r="N99" s="18"/>
      <c r="O99" s="18"/>
      <c r="P99" s="18"/>
      <c r="Q99" s="18"/>
      <c r="R99" s="18"/>
      <c r="S99" s="18"/>
      <c r="T99" s="18"/>
      <c r="U99" s="18"/>
    </row>
    <row r="100" spans="1:21" ht="25.2" customHeight="1" x14ac:dyDescent="0.2">
      <c r="A100" s="18"/>
      <c r="B100" s="18"/>
      <c r="C100" s="18"/>
      <c r="D100" s="18"/>
      <c r="E100" s="18"/>
      <c r="F100" s="18"/>
      <c r="G100" s="18"/>
      <c r="H100" s="18"/>
      <c r="I100" s="18"/>
      <c r="J100" s="18"/>
      <c r="K100" s="18"/>
      <c r="L100" s="18"/>
      <c r="M100" s="18"/>
      <c r="N100" s="18"/>
      <c r="O100" s="18"/>
      <c r="P100" s="18"/>
      <c r="Q100" s="18"/>
      <c r="R100" s="18"/>
      <c r="S100" s="18"/>
      <c r="T100" s="18"/>
      <c r="U100" s="18"/>
    </row>
    <row r="101" spans="1:21" ht="25.2" customHeight="1" x14ac:dyDescent="0.2">
      <c r="A101" s="18"/>
      <c r="B101" s="18"/>
      <c r="C101" s="18"/>
      <c r="D101" s="18"/>
      <c r="E101" s="18"/>
      <c r="F101" s="18"/>
      <c r="G101" s="18"/>
      <c r="H101" s="18"/>
      <c r="I101" s="18"/>
      <c r="J101" s="18"/>
      <c r="K101" s="18"/>
      <c r="L101" s="18"/>
      <c r="M101" s="18"/>
      <c r="N101" s="18"/>
      <c r="O101" s="18"/>
      <c r="P101" s="18"/>
      <c r="Q101" s="18"/>
      <c r="R101" s="18"/>
      <c r="S101" s="18"/>
      <c r="T101" s="18"/>
      <c r="U101" s="18"/>
    </row>
    <row r="102" spans="1:21" ht="25.2" customHeight="1" x14ac:dyDescent="0.2">
      <c r="A102" s="18"/>
      <c r="B102" s="18"/>
      <c r="C102" s="18"/>
      <c r="D102" s="18"/>
      <c r="E102" s="18"/>
      <c r="F102" s="18"/>
      <c r="G102" s="18"/>
      <c r="H102" s="18"/>
      <c r="I102" s="18"/>
      <c r="J102" s="18"/>
      <c r="K102" s="18"/>
      <c r="L102" s="18"/>
      <c r="M102" s="18"/>
      <c r="N102" s="18"/>
      <c r="O102" s="18"/>
      <c r="P102" s="18"/>
      <c r="Q102" s="18"/>
      <c r="R102" s="18"/>
      <c r="S102" s="18"/>
      <c r="T102" s="18"/>
      <c r="U102" s="18"/>
    </row>
    <row r="103" spans="1:21" ht="25.2" customHeight="1" x14ac:dyDescent="0.2">
      <c r="A103" s="18"/>
      <c r="B103" s="18"/>
      <c r="C103" s="18"/>
      <c r="D103" s="18"/>
      <c r="E103" s="18"/>
      <c r="F103" s="18"/>
      <c r="G103" s="18"/>
      <c r="H103" s="18"/>
      <c r="I103" s="18"/>
      <c r="J103" s="18"/>
      <c r="K103" s="18"/>
      <c r="L103" s="18"/>
      <c r="M103" s="18"/>
      <c r="N103" s="18"/>
      <c r="O103" s="18"/>
      <c r="P103" s="18"/>
      <c r="Q103" s="18"/>
      <c r="R103" s="18"/>
      <c r="S103" s="18"/>
      <c r="T103" s="18"/>
      <c r="U103" s="18"/>
    </row>
    <row r="104" spans="1:21" ht="25.2" customHeight="1" x14ac:dyDescent="0.2">
      <c r="A104" s="18"/>
      <c r="B104" s="18"/>
      <c r="C104" s="18"/>
      <c r="D104" s="18"/>
      <c r="E104" s="18"/>
      <c r="F104" s="18"/>
      <c r="G104" s="18"/>
      <c r="H104" s="18"/>
      <c r="I104" s="18"/>
      <c r="J104" s="18"/>
      <c r="K104" s="18"/>
      <c r="L104" s="18"/>
      <c r="M104" s="18"/>
      <c r="N104" s="18"/>
      <c r="O104" s="18"/>
      <c r="P104" s="18"/>
      <c r="Q104" s="18"/>
      <c r="R104" s="18"/>
      <c r="S104" s="18"/>
      <c r="T104" s="18"/>
      <c r="U104" s="18"/>
    </row>
    <row r="105" spans="1:21" ht="25.2" customHeight="1" x14ac:dyDescent="0.2">
      <c r="A105" s="18"/>
      <c r="B105" s="18"/>
      <c r="C105" s="18"/>
      <c r="D105" s="18"/>
      <c r="E105" s="18"/>
      <c r="F105" s="18"/>
      <c r="G105" s="18"/>
      <c r="H105" s="18"/>
      <c r="I105" s="18"/>
      <c r="J105" s="18"/>
      <c r="K105" s="18"/>
      <c r="L105" s="18"/>
      <c r="M105" s="18"/>
      <c r="N105" s="18"/>
      <c r="O105" s="18"/>
      <c r="P105" s="18"/>
      <c r="Q105" s="18"/>
      <c r="R105" s="18"/>
      <c r="S105" s="18"/>
      <c r="T105" s="18"/>
      <c r="U105" s="18"/>
    </row>
    <row r="106" spans="1:21" ht="25.2" customHeight="1" x14ac:dyDescent="0.2">
      <c r="A106" s="18"/>
      <c r="B106" s="18"/>
      <c r="C106" s="18"/>
      <c r="D106" s="18"/>
      <c r="E106" s="18"/>
      <c r="F106" s="18"/>
      <c r="G106" s="18"/>
      <c r="H106" s="18"/>
      <c r="I106" s="18"/>
      <c r="J106" s="18"/>
      <c r="K106" s="18"/>
      <c r="L106" s="18"/>
      <c r="M106" s="18"/>
      <c r="N106" s="18"/>
      <c r="O106" s="18"/>
      <c r="P106" s="18"/>
      <c r="Q106" s="18"/>
      <c r="R106" s="18"/>
      <c r="S106" s="18"/>
      <c r="T106" s="18"/>
      <c r="U106" s="18"/>
    </row>
    <row r="107" spans="1:21" ht="25.2" customHeight="1" x14ac:dyDescent="0.2">
      <c r="A107" s="18"/>
      <c r="B107" s="18"/>
      <c r="C107" s="18"/>
      <c r="D107" s="18"/>
      <c r="E107" s="18"/>
      <c r="F107" s="18"/>
      <c r="G107" s="18"/>
      <c r="H107" s="18"/>
      <c r="I107" s="18"/>
      <c r="J107" s="18"/>
      <c r="K107" s="18"/>
      <c r="L107" s="18"/>
      <c r="M107" s="18"/>
      <c r="N107" s="18"/>
      <c r="O107" s="18"/>
      <c r="P107" s="18"/>
      <c r="Q107" s="18"/>
      <c r="R107" s="18"/>
      <c r="S107" s="18"/>
      <c r="T107" s="18"/>
      <c r="U107" s="18"/>
    </row>
    <row r="108" spans="1:21" ht="25.2" customHeight="1" x14ac:dyDescent="0.2">
      <c r="A108" s="18"/>
      <c r="B108" s="18"/>
      <c r="C108" s="18"/>
      <c r="D108" s="18"/>
      <c r="E108" s="18"/>
      <c r="F108" s="18"/>
      <c r="G108" s="18"/>
      <c r="H108" s="18"/>
      <c r="I108" s="18"/>
      <c r="J108" s="18"/>
      <c r="K108" s="18"/>
      <c r="L108" s="18"/>
      <c r="M108" s="18"/>
      <c r="N108" s="18"/>
      <c r="O108" s="18"/>
      <c r="P108" s="18"/>
      <c r="Q108" s="18"/>
      <c r="R108" s="18"/>
      <c r="S108" s="18"/>
      <c r="T108" s="18"/>
      <c r="U108" s="18"/>
    </row>
    <row r="109" spans="1:21" ht="25.2" customHeight="1" x14ac:dyDescent="0.2">
      <c r="A109" s="18"/>
      <c r="B109" s="18"/>
      <c r="C109" s="18"/>
      <c r="D109" s="18"/>
      <c r="E109" s="18"/>
      <c r="F109" s="18"/>
      <c r="G109" s="18"/>
      <c r="H109" s="18"/>
      <c r="I109" s="18"/>
      <c r="J109" s="18"/>
      <c r="K109" s="18"/>
      <c r="L109" s="18"/>
      <c r="M109" s="18"/>
      <c r="N109" s="18"/>
      <c r="O109" s="18"/>
      <c r="P109" s="18"/>
      <c r="Q109" s="18"/>
      <c r="R109" s="18"/>
      <c r="S109" s="18"/>
      <c r="T109" s="18"/>
      <c r="U109" s="18"/>
    </row>
    <row r="110" spans="1:21" ht="25.2" customHeight="1" x14ac:dyDescent="0.2">
      <c r="A110" s="18"/>
      <c r="B110" s="18"/>
      <c r="C110" s="18"/>
      <c r="D110" s="18"/>
      <c r="E110" s="18"/>
      <c r="F110" s="18"/>
      <c r="G110" s="18"/>
      <c r="H110" s="18"/>
      <c r="I110" s="18"/>
      <c r="J110" s="18"/>
      <c r="K110" s="18"/>
      <c r="L110" s="18"/>
      <c r="M110" s="18"/>
      <c r="N110" s="18"/>
      <c r="O110" s="18"/>
      <c r="P110" s="18"/>
      <c r="Q110" s="18"/>
      <c r="R110" s="18"/>
      <c r="S110" s="18"/>
      <c r="T110" s="18"/>
      <c r="U110" s="18"/>
    </row>
    <row r="111" spans="1:21" ht="25.2" customHeight="1" x14ac:dyDescent="0.2">
      <c r="A111" s="18"/>
      <c r="B111" s="18"/>
      <c r="C111" s="18"/>
      <c r="D111" s="18"/>
      <c r="E111" s="18"/>
      <c r="F111" s="18"/>
      <c r="G111" s="18"/>
      <c r="H111" s="18"/>
      <c r="I111" s="18"/>
      <c r="J111" s="18"/>
      <c r="K111" s="18"/>
      <c r="L111" s="18"/>
      <c r="M111" s="18"/>
      <c r="N111" s="18"/>
      <c r="O111" s="18"/>
      <c r="P111" s="18"/>
      <c r="Q111" s="18"/>
      <c r="R111" s="18"/>
      <c r="S111" s="18"/>
      <c r="T111" s="18"/>
      <c r="U111" s="18"/>
    </row>
    <row r="112" spans="1:21" ht="25.2" customHeight="1" x14ac:dyDescent="0.2">
      <c r="A112" s="18"/>
      <c r="B112" s="18"/>
      <c r="C112" s="18"/>
      <c r="D112" s="18"/>
      <c r="E112" s="18"/>
      <c r="F112" s="18"/>
      <c r="G112" s="18"/>
      <c r="H112" s="18"/>
      <c r="I112" s="18"/>
      <c r="J112" s="18"/>
      <c r="K112" s="18"/>
      <c r="L112" s="18"/>
      <c r="M112" s="18"/>
      <c r="N112" s="18"/>
      <c r="O112" s="18"/>
      <c r="P112" s="18"/>
      <c r="Q112" s="18"/>
      <c r="R112" s="18"/>
      <c r="S112" s="18"/>
      <c r="T112" s="18"/>
      <c r="U112" s="18"/>
    </row>
    <row r="113" spans="1:21" ht="25.2" customHeight="1" x14ac:dyDescent="0.2">
      <c r="A113" s="18"/>
      <c r="B113" s="18"/>
      <c r="C113" s="18"/>
      <c r="D113" s="18"/>
      <c r="E113" s="18"/>
      <c r="F113" s="18"/>
      <c r="G113" s="18"/>
      <c r="H113" s="18"/>
      <c r="I113" s="18"/>
      <c r="J113" s="18"/>
      <c r="K113" s="18"/>
      <c r="L113" s="18"/>
      <c r="M113" s="18"/>
      <c r="N113" s="18"/>
      <c r="O113" s="18"/>
      <c r="P113" s="18"/>
      <c r="Q113" s="18"/>
      <c r="R113" s="18"/>
      <c r="S113" s="18"/>
      <c r="T113" s="18"/>
      <c r="U113" s="18"/>
    </row>
    <row r="114" spans="1:21" ht="25.2" customHeight="1" x14ac:dyDescent="0.2">
      <c r="A114" s="18"/>
      <c r="B114" s="18"/>
      <c r="C114" s="18"/>
      <c r="D114" s="18"/>
      <c r="E114" s="18"/>
      <c r="F114" s="18"/>
      <c r="G114" s="18"/>
      <c r="H114" s="18"/>
      <c r="I114" s="18"/>
      <c r="J114" s="18"/>
      <c r="K114" s="18"/>
      <c r="L114" s="18"/>
      <c r="M114" s="18"/>
      <c r="N114" s="18"/>
      <c r="O114" s="18"/>
      <c r="P114" s="18"/>
      <c r="Q114" s="18"/>
      <c r="R114" s="18"/>
      <c r="S114" s="18"/>
      <c r="T114" s="18"/>
      <c r="U114" s="18"/>
    </row>
    <row r="115" spans="1:21" ht="25.2" customHeight="1" x14ac:dyDescent="0.2">
      <c r="A115" s="18"/>
      <c r="B115" s="18"/>
      <c r="C115" s="18"/>
      <c r="D115" s="18"/>
      <c r="E115" s="18"/>
      <c r="F115" s="18"/>
      <c r="G115" s="18"/>
      <c r="H115" s="18"/>
      <c r="I115" s="18"/>
      <c r="J115" s="18"/>
      <c r="K115" s="18"/>
      <c r="L115" s="18"/>
      <c r="M115" s="18"/>
      <c r="N115" s="18"/>
      <c r="O115" s="18"/>
      <c r="P115" s="18"/>
      <c r="Q115" s="18"/>
      <c r="R115" s="18"/>
      <c r="S115" s="18"/>
      <c r="T115" s="18"/>
      <c r="U115" s="18"/>
    </row>
    <row r="116" spans="1:21" ht="25.2" customHeight="1" x14ac:dyDescent="0.2">
      <c r="A116" s="18"/>
      <c r="B116" s="18"/>
      <c r="C116" s="18"/>
      <c r="D116" s="18"/>
      <c r="E116" s="18"/>
      <c r="F116" s="18"/>
      <c r="G116" s="18"/>
      <c r="H116" s="18"/>
      <c r="I116" s="18"/>
      <c r="J116" s="18"/>
      <c r="K116" s="18"/>
      <c r="L116" s="18"/>
      <c r="M116" s="18"/>
      <c r="N116" s="18"/>
      <c r="O116" s="18"/>
      <c r="P116" s="18"/>
      <c r="Q116" s="18"/>
      <c r="R116" s="18"/>
      <c r="S116" s="18"/>
      <c r="T116" s="18"/>
      <c r="U116" s="18"/>
    </row>
    <row r="117" spans="1:21" ht="25.2" customHeight="1" x14ac:dyDescent="0.2">
      <c r="A117" s="18"/>
      <c r="B117" s="18"/>
      <c r="C117" s="18"/>
      <c r="D117" s="18"/>
      <c r="E117" s="18"/>
      <c r="F117" s="18"/>
      <c r="G117" s="18"/>
      <c r="H117" s="18"/>
      <c r="I117" s="18"/>
      <c r="J117" s="18"/>
      <c r="K117" s="18"/>
      <c r="L117" s="18"/>
      <c r="M117" s="18"/>
      <c r="N117" s="18"/>
      <c r="O117" s="18"/>
      <c r="P117" s="18"/>
      <c r="Q117" s="18"/>
      <c r="R117" s="18"/>
      <c r="S117" s="18"/>
      <c r="T117" s="18"/>
      <c r="U117" s="18"/>
    </row>
    <row r="118" spans="1:21" ht="25.2" customHeight="1" x14ac:dyDescent="0.2">
      <c r="A118" s="18"/>
      <c r="B118" s="18"/>
      <c r="C118" s="18"/>
      <c r="D118" s="18"/>
      <c r="E118" s="18"/>
      <c r="F118" s="18"/>
      <c r="G118" s="18"/>
      <c r="H118" s="18"/>
      <c r="I118" s="18"/>
      <c r="J118" s="18"/>
      <c r="K118" s="18"/>
      <c r="L118" s="18"/>
      <c r="M118" s="18"/>
      <c r="N118" s="18"/>
      <c r="O118" s="18"/>
      <c r="P118" s="18"/>
      <c r="Q118" s="18"/>
      <c r="R118" s="18"/>
      <c r="S118" s="18"/>
      <c r="T118" s="18"/>
      <c r="U118" s="18"/>
    </row>
    <row r="119" spans="1:21" ht="25.2" customHeight="1" x14ac:dyDescent="0.2">
      <c r="A119" s="18"/>
      <c r="B119" s="18"/>
      <c r="C119" s="18"/>
      <c r="D119" s="18"/>
      <c r="E119" s="18"/>
      <c r="F119" s="18"/>
      <c r="G119" s="18"/>
      <c r="H119" s="18"/>
      <c r="I119" s="18"/>
      <c r="J119" s="18"/>
      <c r="K119" s="18"/>
      <c r="L119" s="18"/>
      <c r="M119" s="18"/>
      <c r="N119" s="18"/>
      <c r="O119" s="18"/>
      <c r="P119" s="18"/>
      <c r="Q119" s="18"/>
      <c r="R119" s="18"/>
      <c r="S119" s="18"/>
      <c r="T119" s="18"/>
      <c r="U119" s="18"/>
    </row>
    <row r="120" spans="1:21" ht="25.2" customHeight="1" x14ac:dyDescent="0.2">
      <c r="A120" s="18"/>
      <c r="B120" s="18"/>
      <c r="C120" s="18"/>
      <c r="D120" s="18"/>
      <c r="E120" s="18"/>
      <c r="F120" s="18"/>
      <c r="G120" s="18"/>
      <c r="H120" s="18"/>
      <c r="I120" s="18"/>
      <c r="J120" s="18"/>
      <c r="K120" s="18"/>
      <c r="L120" s="18"/>
      <c r="M120" s="18"/>
      <c r="N120" s="18"/>
      <c r="O120" s="18"/>
      <c r="P120" s="18"/>
      <c r="Q120" s="18"/>
      <c r="R120" s="18"/>
      <c r="S120" s="18"/>
      <c r="T120" s="18"/>
      <c r="U120" s="18"/>
    </row>
    <row r="121" spans="1:21" ht="25.2" customHeight="1" x14ac:dyDescent="0.2">
      <c r="A121" s="18"/>
      <c r="B121" s="18"/>
      <c r="C121" s="18"/>
      <c r="D121" s="18"/>
      <c r="E121" s="18"/>
      <c r="F121" s="18"/>
      <c r="G121" s="18"/>
      <c r="H121" s="18"/>
      <c r="I121" s="18"/>
      <c r="J121" s="18"/>
      <c r="K121" s="18"/>
      <c r="L121" s="18"/>
      <c r="M121" s="18"/>
      <c r="N121" s="18"/>
      <c r="O121" s="18"/>
      <c r="P121" s="18"/>
      <c r="Q121" s="18"/>
      <c r="R121" s="18"/>
      <c r="S121" s="18"/>
      <c r="T121" s="18"/>
      <c r="U121" s="18"/>
    </row>
    <row r="122" spans="1:21" ht="25.2" customHeight="1" x14ac:dyDescent="0.2">
      <c r="A122" s="18"/>
      <c r="B122" s="18"/>
      <c r="C122" s="18"/>
      <c r="D122" s="18"/>
      <c r="E122" s="18"/>
      <c r="F122" s="18"/>
      <c r="G122" s="18"/>
      <c r="H122" s="18"/>
      <c r="I122" s="18"/>
      <c r="J122" s="18"/>
      <c r="K122" s="18"/>
      <c r="L122" s="18"/>
      <c r="M122" s="18"/>
      <c r="N122" s="18"/>
      <c r="O122" s="18"/>
      <c r="P122" s="18"/>
      <c r="Q122" s="18"/>
      <c r="R122" s="18"/>
      <c r="S122" s="18"/>
      <c r="T122" s="18"/>
      <c r="U122" s="18"/>
    </row>
    <row r="123" spans="1:21" ht="25.2" customHeight="1" x14ac:dyDescent="0.2">
      <c r="A123" s="18"/>
      <c r="B123" s="18"/>
      <c r="C123" s="18"/>
      <c r="D123" s="18"/>
      <c r="E123" s="18"/>
      <c r="F123" s="18"/>
      <c r="G123" s="18"/>
      <c r="H123" s="18"/>
      <c r="I123" s="18"/>
      <c r="J123" s="18"/>
      <c r="K123" s="18"/>
      <c r="L123" s="18"/>
      <c r="M123" s="18"/>
      <c r="N123" s="18"/>
      <c r="O123" s="18"/>
      <c r="P123" s="18"/>
      <c r="Q123" s="18"/>
      <c r="R123" s="18"/>
      <c r="S123" s="18"/>
      <c r="T123" s="18"/>
      <c r="U123" s="18"/>
    </row>
    <row r="124" spans="1:21" ht="25.2" customHeight="1" x14ac:dyDescent="0.2">
      <c r="A124" s="18"/>
      <c r="B124" s="18"/>
      <c r="C124" s="18"/>
      <c r="D124" s="18"/>
      <c r="E124" s="18"/>
      <c r="F124" s="18"/>
      <c r="G124" s="18"/>
      <c r="H124" s="18"/>
      <c r="I124" s="18"/>
      <c r="J124" s="18"/>
      <c r="K124" s="18"/>
      <c r="L124" s="18"/>
      <c r="M124" s="18"/>
      <c r="N124" s="18"/>
      <c r="O124" s="18"/>
      <c r="P124" s="18"/>
      <c r="Q124" s="18"/>
      <c r="R124" s="18"/>
      <c r="S124" s="18"/>
      <c r="T124" s="18"/>
      <c r="U124" s="18"/>
    </row>
    <row r="125" spans="1:21" ht="25.2" customHeight="1" x14ac:dyDescent="0.2">
      <c r="A125" s="18"/>
      <c r="B125" s="18"/>
      <c r="C125" s="18"/>
      <c r="D125" s="18"/>
      <c r="E125" s="18"/>
      <c r="F125" s="18"/>
      <c r="G125" s="18"/>
      <c r="H125" s="18"/>
      <c r="I125" s="18"/>
      <c r="J125" s="18"/>
      <c r="K125" s="18"/>
      <c r="L125" s="18"/>
      <c r="M125" s="18"/>
      <c r="N125" s="18"/>
      <c r="O125" s="18"/>
      <c r="P125" s="18"/>
      <c r="Q125" s="18"/>
      <c r="R125" s="18"/>
      <c r="S125" s="18"/>
      <c r="T125" s="18"/>
      <c r="U125" s="18"/>
    </row>
  </sheetData>
  <mergeCells count="24">
    <mergeCell ref="B18:I23"/>
    <mergeCell ref="B26:I32"/>
    <mergeCell ref="E5:F5"/>
    <mergeCell ref="B9:C9"/>
    <mergeCell ref="E9:F9"/>
    <mergeCell ref="B10:C10"/>
    <mergeCell ref="B11:C11"/>
    <mergeCell ref="B12:C12"/>
    <mergeCell ref="B13:C13"/>
    <mergeCell ref="B5:C5"/>
    <mergeCell ref="E10:F10"/>
    <mergeCell ref="E11:F11"/>
    <mergeCell ref="E12:F12"/>
    <mergeCell ref="E13:F13"/>
    <mergeCell ref="B14:C14"/>
    <mergeCell ref="E14:F14"/>
    <mergeCell ref="B15:C15"/>
    <mergeCell ref="E15:F15"/>
    <mergeCell ref="B6:C6"/>
    <mergeCell ref="E6:F6"/>
    <mergeCell ref="B7:C7"/>
    <mergeCell ref="E7:F7"/>
    <mergeCell ref="B8:C8"/>
    <mergeCell ref="E8:F8"/>
  </mergeCells>
  <phoneticPr fontId="2"/>
  <printOptions horizontalCentered="1"/>
  <pageMargins left="0.70866141732283472" right="0.70866141732283472" top="0.74803149606299213" bottom="0.74803149606299213" header="0.31496062992125984" footer="0.31496062992125984"/>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B1:AM22"/>
  <sheetViews>
    <sheetView showGridLines="0" view="pageBreakPreview" zoomScaleNormal="100" workbookViewId="0">
      <selection activeCell="AJ11" sqref="AJ11"/>
    </sheetView>
  </sheetViews>
  <sheetFormatPr defaultColWidth="9" defaultRowHeight="13.2" x14ac:dyDescent="0.2"/>
  <cols>
    <col min="1" max="28" width="2.44140625" style="167" customWidth="1"/>
    <col min="29" max="29" width="4.21875" style="167" customWidth="1"/>
    <col min="30" max="32" width="2.44140625" style="167" customWidth="1"/>
    <col min="33" max="33" width="2.6640625" style="167" customWidth="1"/>
    <col min="34" max="34" width="2.44140625" style="167" customWidth="1"/>
    <col min="35" max="16384" width="9" style="167"/>
  </cols>
  <sheetData>
    <row r="1" spans="2:39" ht="13.8" thickBot="1" x14ac:dyDescent="0.25"/>
    <row r="2" spans="2:39" ht="13.5" customHeight="1" x14ac:dyDescent="0.2">
      <c r="B2" s="550" t="s">
        <v>420</v>
      </c>
      <c r="C2" s="551"/>
      <c r="D2" s="551"/>
      <c r="E2" s="551"/>
      <c r="F2" s="551"/>
      <c r="G2" s="551"/>
      <c r="H2" s="551"/>
      <c r="I2" s="551"/>
      <c r="J2" s="551"/>
      <c r="K2" s="551"/>
      <c r="L2" s="551"/>
      <c r="M2" s="552"/>
      <c r="R2" s="301" t="s">
        <v>409</v>
      </c>
      <c r="S2" s="302"/>
      <c r="T2" s="302"/>
      <c r="U2" s="302"/>
      <c r="V2" s="302"/>
      <c r="W2" s="302"/>
      <c r="X2" s="302"/>
      <c r="Y2" s="302"/>
      <c r="Z2" s="302"/>
      <c r="AA2" s="302"/>
      <c r="AB2" s="302"/>
      <c r="AC2" s="302"/>
      <c r="AD2" s="302"/>
      <c r="AE2" s="302"/>
      <c r="AF2" s="302"/>
      <c r="AG2" s="313"/>
    </row>
    <row r="3" spans="2:39" ht="15" customHeight="1" thickBot="1" x14ac:dyDescent="0.25">
      <c r="B3" s="553"/>
      <c r="C3" s="554"/>
      <c r="D3" s="554"/>
      <c r="E3" s="554"/>
      <c r="F3" s="554"/>
      <c r="G3" s="554"/>
      <c r="H3" s="554"/>
      <c r="I3" s="554"/>
      <c r="J3" s="554"/>
      <c r="K3" s="554"/>
      <c r="L3" s="554"/>
      <c r="M3" s="555"/>
      <c r="R3" s="348" t="s">
        <v>421</v>
      </c>
      <c r="S3" s="307"/>
      <c r="T3" s="307"/>
      <c r="U3" s="307"/>
      <c r="V3" s="307"/>
      <c r="W3" s="307"/>
      <c r="X3" s="307"/>
      <c r="Y3" s="307"/>
      <c r="Z3" s="307"/>
      <c r="AA3" s="307"/>
      <c r="AB3" s="307"/>
      <c r="AC3" s="307"/>
      <c r="AD3" s="307"/>
      <c r="AE3" s="307"/>
      <c r="AF3" s="307"/>
      <c r="AG3" s="349"/>
    </row>
    <row r="4" spans="2:39" ht="15" customHeight="1" thickBot="1" x14ac:dyDescent="0.25">
      <c r="B4" s="556"/>
      <c r="C4" s="557"/>
      <c r="D4" s="557"/>
      <c r="E4" s="557"/>
      <c r="F4" s="557"/>
      <c r="G4" s="557"/>
      <c r="H4" s="557"/>
      <c r="I4" s="557"/>
      <c r="J4" s="557"/>
      <c r="K4" s="557"/>
      <c r="L4" s="557"/>
      <c r="M4" s="558"/>
      <c r="R4" s="350"/>
      <c r="S4" s="302"/>
      <c r="T4" s="302"/>
      <c r="U4" s="302"/>
      <c r="V4" s="302"/>
      <c r="W4" s="302"/>
      <c r="X4" s="302"/>
      <c r="Y4" s="302"/>
      <c r="Z4" s="302"/>
      <c r="AA4" s="302"/>
      <c r="AB4" s="302"/>
      <c r="AC4" s="302"/>
      <c r="AD4" s="302"/>
      <c r="AE4" s="302"/>
      <c r="AF4" s="302"/>
      <c r="AG4" s="302"/>
    </row>
    <row r="5" spans="2:39" x14ac:dyDescent="0.2">
      <c r="V5" s="306"/>
      <c r="W5" s="307"/>
      <c r="X5" s="307"/>
      <c r="Y5" s="307"/>
      <c r="Z5" s="307"/>
      <c r="AA5" s="307"/>
      <c r="AB5" s="307"/>
      <c r="AC5" s="307"/>
      <c r="AD5" s="307"/>
      <c r="AE5" s="307"/>
      <c r="AF5" s="307"/>
    </row>
    <row r="6" spans="2:39" ht="13.5" customHeight="1" x14ac:dyDescent="0.2">
      <c r="B6" s="559" t="s">
        <v>263</v>
      </c>
      <c r="C6" s="559"/>
      <c r="D6" s="559"/>
      <c r="E6" s="559"/>
      <c r="F6" s="559"/>
      <c r="G6" s="559"/>
      <c r="H6" s="559"/>
      <c r="I6" s="559"/>
      <c r="J6" s="559"/>
      <c r="K6" s="559"/>
      <c r="L6" s="559"/>
      <c r="M6" s="559"/>
      <c r="N6" s="559"/>
      <c r="O6" s="559"/>
      <c r="P6" s="559"/>
      <c r="Q6" s="559"/>
      <c r="R6" s="559"/>
      <c r="S6" s="559"/>
      <c r="T6" s="559"/>
      <c r="U6" s="559"/>
      <c r="V6" s="559"/>
      <c r="W6" s="559"/>
      <c r="X6" s="559"/>
      <c r="Y6" s="559"/>
      <c r="Z6" s="559"/>
      <c r="AA6" s="559"/>
      <c r="AB6" s="559"/>
      <c r="AC6" s="559"/>
      <c r="AD6" s="559"/>
      <c r="AE6" s="559"/>
      <c r="AF6" s="559"/>
      <c r="AG6" s="559"/>
    </row>
    <row r="7" spans="2:39" ht="13.5" customHeight="1" x14ac:dyDescent="0.2">
      <c r="B7" s="559"/>
      <c r="C7" s="559"/>
      <c r="D7" s="559"/>
      <c r="E7" s="559"/>
      <c r="F7" s="559"/>
      <c r="G7" s="559"/>
      <c r="H7" s="559"/>
      <c r="I7" s="559"/>
      <c r="J7" s="559"/>
      <c r="K7" s="559"/>
      <c r="L7" s="559"/>
      <c r="M7" s="559"/>
      <c r="N7" s="559"/>
      <c r="O7" s="559"/>
      <c r="P7" s="559"/>
      <c r="Q7" s="559"/>
      <c r="R7" s="559"/>
      <c r="S7" s="559"/>
      <c r="T7" s="559"/>
      <c r="U7" s="559"/>
      <c r="V7" s="559"/>
      <c r="W7" s="559"/>
      <c r="X7" s="559"/>
      <c r="Y7" s="559"/>
      <c r="Z7" s="559"/>
      <c r="AA7" s="559"/>
      <c r="AB7" s="559"/>
      <c r="AC7" s="559"/>
      <c r="AD7" s="559"/>
      <c r="AE7" s="559"/>
      <c r="AF7" s="559"/>
      <c r="AG7" s="559"/>
    </row>
    <row r="9" spans="2:39" x14ac:dyDescent="0.2">
      <c r="B9" s="167" t="s">
        <v>422</v>
      </c>
    </row>
    <row r="10" spans="2:39" ht="13.8" thickBot="1" x14ac:dyDescent="0.25"/>
    <row r="11" spans="2:39" ht="66" customHeight="1" thickTop="1" thickBot="1" x14ac:dyDescent="0.25">
      <c r="B11" s="602" t="s">
        <v>479</v>
      </c>
      <c r="C11" s="603"/>
      <c r="D11" s="603"/>
      <c r="E11" s="603"/>
      <c r="F11" s="603"/>
      <c r="G11" s="603"/>
      <c r="H11" s="603"/>
      <c r="I11" s="603"/>
      <c r="J11" s="603"/>
      <c r="K11" s="603"/>
      <c r="L11" s="603"/>
      <c r="M11" s="603"/>
      <c r="N11" s="603"/>
      <c r="O11" s="603"/>
      <c r="P11" s="603"/>
      <c r="Q11" s="603"/>
      <c r="R11" s="603"/>
      <c r="S11" s="603"/>
      <c r="T11" s="603"/>
      <c r="U11" s="603"/>
      <c r="V11" s="603"/>
      <c r="W11" s="604"/>
      <c r="X11" s="605" t="s">
        <v>586</v>
      </c>
      <c r="Y11" s="606"/>
      <c r="Z11" s="606"/>
      <c r="AA11" s="606"/>
      <c r="AB11" s="606"/>
      <c r="AC11" s="606"/>
      <c r="AD11" s="606"/>
      <c r="AE11" s="606"/>
      <c r="AF11" s="606"/>
      <c r="AG11" s="607"/>
      <c r="AJ11" s="312"/>
      <c r="AK11" s="312"/>
    </row>
    <row r="12" spans="2:39" ht="40.5" customHeight="1" thickTop="1" x14ac:dyDescent="0.2">
      <c r="B12" s="541" t="s">
        <v>16</v>
      </c>
      <c r="C12" s="542"/>
      <c r="D12" s="542"/>
      <c r="E12" s="542"/>
      <c r="F12" s="542"/>
      <c r="G12" s="542"/>
      <c r="H12" s="542"/>
      <c r="I12" s="542"/>
      <c r="J12" s="542"/>
      <c r="K12" s="542"/>
      <c r="L12" s="542"/>
      <c r="M12" s="542"/>
      <c r="N12" s="542"/>
      <c r="O12" s="542"/>
      <c r="P12" s="542"/>
      <c r="Q12" s="542"/>
      <c r="R12" s="542"/>
      <c r="S12" s="542"/>
      <c r="T12" s="542"/>
      <c r="U12" s="542"/>
      <c r="V12" s="542"/>
      <c r="W12" s="542"/>
      <c r="X12" s="531" t="str">
        <f>IF(X11="実施している","算定可","算定不可")</f>
        <v>算定可</v>
      </c>
      <c r="Y12" s="531"/>
      <c r="Z12" s="531"/>
      <c r="AA12" s="531"/>
      <c r="AB12" s="531"/>
      <c r="AC12" s="531"/>
      <c r="AD12" s="531"/>
      <c r="AE12" s="531"/>
      <c r="AF12" s="531"/>
      <c r="AG12" s="532"/>
      <c r="AI12" s="312"/>
      <c r="AJ12" s="351" t="s">
        <v>299</v>
      </c>
      <c r="AK12" s="312"/>
      <c r="AL12" s="352"/>
      <c r="AM12" s="312"/>
    </row>
    <row r="13" spans="2:39" ht="40.5" customHeight="1" thickBot="1" x14ac:dyDescent="0.25">
      <c r="B13" s="543" t="s">
        <v>17</v>
      </c>
      <c r="C13" s="544"/>
      <c r="D13" s="544"/>
      <c r="E13" s="544"/>
      <c r="F13" s="544"/>
      <c r="G13" s="544"/>
      <c r="H13" s="544"/>
      <c r="I13" s="544"/>
      <c r="J13" s="544"/>
      <c r="K13" s="544"/>
      <c r="L13" s="544"/>
      <c r="M13" s="544"/>
      <c r="N13" s="544"/>
      <c r="O13" s="544"/>
      <c r="P13" s="544"/>
      <c r="Q13" s="544"/>
      <c r="R13" s="544"/>
      <c r="S13" s="544"/>
      <c r="T13" s="544"/>
      <c r="U13" s="544"/>
      <c r="V13" s="544"/>
      <c r="W13" s="544"/>
      <c r="X13" s="535">
        <f>IF(施設区分!Q13&gt;=70,IF(X12="算定可",5,0),IF(X12="算定可",10,0))</f>
        <v>10</v>
      </c>
      <c r="Y13" s="536"/>
      <c r="Z13" s="536"/>
      <c r="AA13" s="536"/>
      <c r="AB13" s="536"/>
      <c r="AC13" s="536"/>
      <c r="AD13" s="536"/>
      <c r="AE13" s="536"/>
      <c r="AF13" s="536"/>
      <c r="AG13" s="537"/>
      <c r="AI13" s="312"/>
      <c r="AJ13" s="351" t="s">
        <v>300</v>
      </c>
      <c r="AK13" s="312"/>
      <c r="AL13" s="352"/>
      <c r="AM13" s="312"/>
    </row>
    <row r="14" spans="2:39" ht="7.95" customHeight="1" x14ac:dyDescent="0.2">
      <c r="AJ14" s="312"/>
      <c r="AK14" s="312"/>
    </row>
    <row r="15" spans="2:39" x14ac:dyDescent="0.2">
      <c r="B15" s="167" t="s">
        <v>29</v>
      </c>
      <c r="AJ15" s="312"/>
      <c r="AK15" s="312"/>
    </row>
    <row r="16" spans="2:39" x14ac:dyDescent="0.2">
      <c r="C16" s="167" t="s">
        <v>0</v>
      </c>
      <c r="E16" s="167" t="s">
        <v>5</v>
      </c>
      <c r="AJ16" s="312"/>
      <c r="AK16" s="312"/>
    </row>
    <row r="18" spans="2:34" ht="7.2" customHeight="1" x14ac:dyDescent="0.2">
      <c r="E18" s="353"/>
      <c r="F18" s="284"/>
      <c r="G18" s="284"/>
      <c r="H18" s="284"/>
      <c r="I18" s="284"/>
      <c r="J18" s="284"/>
      <c r="K18" s="284"/>
      <c r="L18" s="284"/>
      <c r="M18" s="284"/>
      <c r="N18" s="284"/>
      <c r="O18" s="284"/>
      <c r="P18" s="284"/>
      <c r="Q18" s="284"/>
      <c r="R18" s="284"/>
      <c r="S18" s="284"/>
      <c r="T18" s="284"/>
      <c r="U18" s="284"/>
      <c r="V18" s="284"/>
      <c r="W18" s="284"/>
      <c r="X18" s="284"/>
      <c r="Y18" s="284"/>
      <c r="Z18" s="284"/>
      <c r="AA18" s="284"/>
    </row>
    <row r="19" spans="2:34" ht="13.8" thickBot="1" x14ac:dyDescent="0.25"/>
    <row r="20" spans="2:34" ht="30" customHeight="1" x14ac:dyDescent="0.2">
      <c r="B20" s="341" t="s">
        <v>217</v>
      </c>
      <c r="C20" s="342"/>
      <c r="D20" s="342"/>
      <c r="E20" s="342"/>
      <c r="F20" s="342"/>
      <c r="G20" s="342"/>
      <c r="H20" s="342"/>
      <c r="I20" s="342"/>
      <c r="J20" s="342"/>
      <c r="K20" s="342"/>
      <c r="L20" s="342"/>
      <c r="M20" s="342"/>
      <c r="N20" s="342"/>
      <c r="O20" s="342"/>
      <c r="P20" s="342"/>
      <c r="Q20" s="342"/>
      <c r="R20" s="342"/>
      <c r="S20" s="342"/>
      <c r="T20" s="342"/>
      <c r="U20" s="342"/>
      <c r="V20" s="343"/>
      <c r="W20" s="343"/>
      <c r="X20" s="343"/>
      <c r="Y20" s="343"/>
      <c r="Z20" s="343"/>
      <c r="AA20" s="343"/>
      <c r="AB20" s="343"/>
      <c r="AC20" s="343"/>
      <c r="AD20" s="343"/>
      <c r="AE20" s="343"/>
      <c r="AF20" s="343"/>
      <c r="AG20" s="344"/>
      <c r="AH20" s="345"/>
    </row>
    <row r="21" spans="2:34" ht="30" customHeight="1" x14ac:dyDescent="0.2">
      <c r="B21" s="354"/>
      <c r="C21" s="355" t="s">
        <v>155</v>
      </c>
      <c r="D21" s="355"/>
      <c r="E21" s="355" t="s">
        <v>265</v>
      </c>
      <c r="F21" s="355"/>
      <c r="G21" s="355"/>
      <c r="H21" s="355"/>
      <c r="I21" s="355"/>
      <c r="J21" s="355"/>
      <c r="K21" s="355"/>
      <c r="L21" s="355"/>
      <c r="M21" s="355"/>
      <c r="N21" s="355"/>
      <c r="O21" s="355"/>
      <c r="P21" s="355"/>
      <c r="Q21" s="355"/>
      <c r="R21" s="355"/>
      <c r="S21" s="355"/>
      <c r="T21" s="355"/>
      <c r="U21" s="355"/>
      <c r="V21" s="356"/>
      <c r="W21" s="356"/>
      <c r="X21" s="356"/>
      <c r="Y21" s="356"/>
      <c r="Z21" s="356"/>
      <c r="AA21" s="356"/>
      <c r="AB21" s="356"/>
      <c r="AC21" s="356"/>
      <c r="AD21" s="356"/>
      <c r="AE21" s="356"/>
      <c r="AF21" s="356"/>
      <c r="AG21" s="357"/>
      <c r="AH21" s="345"/>
    </row>
    <row r="22" spans="2:34" ht="30" customHeight="1" thickBot="1" x14ac:dyDescent="0.25">
      <c r="B22" s="346"/>
      <c r="C22" s="347" t="s">
        <v>155</v>
      </c>
      <c r="D22" s="347"/>
      <c r="E22" s="347" t="s">
        <v>266</v>
      </c>
      <c r="F22" s="347"/>
      <c r="G22" s="347"/>
      <c r="H22" s="347"/>
      <c r="I22" s="347"/>
      <c r="J22" s="347"/>
      <c r="K22" s="347"/>
      <c r="L22" s="347"/>
      <c r="M22" s="347"/>
      <c r="N22" s="347"/>
      <c r="O22" s="347"/>
      <c r="P22" s="347"/>
      <c r="Q22" s="347"/>
      <c r="R22" s="347"/>
      <c r="S22" s="347"/>
      <c r="T22" s="347"/>
      <c r="U22" s="347"/>
      <c r="V22" s="358"/>
      <c r="W22" s="358"/>
      <c r="X22" s="358"/>
      <c r="Y22" s="358"/>
      <c r="Z22" s="358"/>
      <c r="AA22" s="358"/>
      <c r="AB22" s="358"/>
      <c r="AC22" s="358"/>
      <c r="AD22" s="358"/>
      <c r="AE22" s="358"/>
      <c r="AF22" s="358"/>
      <c r="AG22" s="359"/>
      <c r="AH22" s="345"/>
    </row>
  </sheetData>
  <sheetProtection password="CC3D" sheet="1" selectLockedCells="1"/>
  <mergeCells count="8">
    <mergeCell ref="B13:W13"/>
    <mergeCell ref="B2:M4"/>
    <mergeCell ref="B6:AG7"/>
    <mergeCell ref="B11:W11"/>
    <mergeCell ref="X11:AG11"/>
    <mergeCell ref="B12:W12"/>
    <mergeCell ref="X12:AG12"/>
    <mergeCell ref="X13:AG13"/>
  </mergeCells>
  <phoneticPr fontId="2"/>
  <dataValidations count="1">
    <dataValidation type="list" allowBlank="1" showInputMessage="1" showErrorMessage="1" sqref="X11:AG11">
      <formula1>"実施している,実施していない"</formula1>
    </dataValidation>
  </dataValidations>
  <printOptions horizontalCentered="1"/>
  <pageMargins left="0.59055118110236227" right="0.59055118110236227" top="0.59055118110236227" bottom="0.39370078740157483" header="0.19685039370078741" footer="0.19685039370078741"/>
  <pageSetup paperSize="9" scale="105" orientation="portrait"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B2:AK20"/>
  <sheetViews>
    <sheetView showGridLines="0" view="pageBreakPreview" zoomScaleNormal="100" workbookViewId="0">
      <selection activeCell="AK11" sqref="AK11"/>
    </sheetView>
  </sheetViews>
  <sheetFormatPr defaultColWidth="9" defaultRowHeight="13.2" x14ac:dyDescent="0.2"/>
  <cols>
    <col min="1" max="28" width="2.44140625" style="167" customWidth="1"/>
    <col min="29" max="29" width="5" style="167" customWidth="1"/>
    <col min="30" max="32" width="2.44140625" style="167" customWidth="1"/>
    <col min="33" max="33" width="4.77734375" style="167" customWidth="1"/>
    <col min="34" max="34" width="2.44140625" style="167" customWidth="1"/>
    <col min="35" max="16384" width="9" style="167"/>
  </cols>
  <sheetData>
    <row r="2" spans="2:37" ht="7.2" customHeight="1" x14ac:dyDescent="0.2">
      <c r="E2" s="353"/>
      <c r="F2" s="284"/>
      <c r="G2" s="284"/>
      <c r="H2" s="284"/>
      <c r="I2" s="284"/>
      <c r="J2" s="284"/>
      <c r="K2" s="284"/>
      <c r="L2" s="284"/>
      <c r="M2" s="284"/>
      <c r="N2" s="284"/>
      <c r="O2" s="284"/>
      <c r="P2" s="284"/>
      <c r="Q2" s="284"/>
      <c r="R2" s="284"/>
      <c r="S2" s="284"/>
      <c r="T2" s="284"/>
      <c r="U2" s="284"/>
      <c r="V2" s="284"/>
      <c r="W2" s="284"/>
      <c r="X2" s="284"/>
      <c r="Y2" s="284"/>
      <c r="Z2" s="284"/>
      <c r="AA2" s="284"/>
    </row>
    <row r="3" spans="2:37" ht="6" customHeight="1" thickBot="1" x14ac:dyDescent="0.25"/>
    <row r="4" spans="2:37" ht="15" customHeight="1" x14ac:dyDescent="0.2">
      <c r="B4" s="550" t="s">
        <v>459</v>
      </c>
      <c r="C4" s="551"/>
      <c r="D4" s="551"/>
      <c r="E4" s="551"/>
      <c r="F4" s="551"/>
      <c r="G4" s="551"/>
      <c r="H4" s="551"/>
      <c r="I4" s="551"/>
      <c r="J4" s="551"/>
      <c r="K4" s="551"/>
      <c r="L4" s="551"/>
      <c r="M4" s="552"/>
      <c r="S4" s="301" t="s">
        <v>409</v>
      </c>
      <c r="T4" s="302"/>
      <c r="U4" s="302"/>
      <c r="V4" s="302"/>
      <c r="W4" s="302"/>
      <c r="X4" s="302"/>
      <c r="Y4" s="302"/>
      <c r="Z4" s="302"/>
      <c r="AA4" s="302"/>
      <c r="AB4" s="302"/>
      <c r="AC4" s="302"/>
      <c r="AD4" s="302"/>
      <c r="AE4" s="302"/>
      <c r="AF4" s="302"/>
      <c r="AG4" s="313"/>
    </row>
    <row r="5" spans="2:37" ht="15" customHeight="1" thickBot="1" x14ac:dyDescent="0.25">
      <c r="B5" s="553"/>
      <c r="C5" s="554"/>
      <c r="D5" s="554"/>
      <c r="E5" s="554"/>
      <c r="F5" s="554"/>
      <c r="G5" s="554"/>
      <c r="H5" s="554"/>
      <c r="I5" s="554"/>
      <c r="J5" s="554"/>
      <c r="K5" s="554"/>
      <c r="L5" s="554"/>
      <c r="M5" s="555"/>
      <c r="S5" s="348" t="s">
        <v>460</v>
      </c>
      <c r="T5" s="307"/>
      <c r="U5" s="307"/>
      <c r="V5" s="307"/>
      <c r="W5" s="307"/>
      <c r="X5" s="307"/>
      <c r="Y5" s="307"/>
      <c r="Z5" s="307"/>
      <c r="AA5" s="307"/>
      <c r="AB5" s="307"/>
      <c r="AC5" s="307"/>
      <c r="AD5" s="307"/>
      <c r="AE5" s="307"/>
      <c r="AF5" s="307"/>
      <c r="AG5" s="349"/>
    </row>
    <row r="6" spans="2:37" ht="14.25" customHeight="1" thickBot="1" x14ac:dyDescent="0.25">
      <c r="B6" s="556"/>
      <c r="C6" s="557"/>
      <c r="D6" s="557"/>
      <c r="E6" s="557"/>
      <c r="F6" s="557"/>
      <c r="G6" s="557"/>
      <c r="H6" s="557"/>
      <c r="I6" s="557"/>
      <c r="J6" s="557"/>
      <c r="K6" s="557"/>
      <c r="L6" s="557"/>
      <c r="M6" s="558"/>
      <c r="S6" s="360"/>
      <c r="T6" s="302"/>
      <c r="U6" s="302"/>
      <c r="V6" s="302"/>
      <c r="W6" s="302"/>
      <c r="X6" s="302"/>
      <c r="Y6" s="302"/>
      <c r="Z6" s="302"/>
      <c r="AA6" s="302"/>
      <c r="AB6" s="302"/>
      <c r="AC6" s="302"/>
      <c r="AD6" s="302"/>
      <c r="AE6" s="302"/>
      <c r="AF6" s="302"/>
      <c r="AG6" s="302"/>
    </row>
    <row r="8" spans="2:37" x14ac:dyDescent="0.2">
      <c r="B8" s="559" t="s">
        <v>461</v>
      </c>
      <c r="C8" s="559"/>
      <c r="D8" s="559"/>
      <c r="E8" s="559"/>
      <c r="F8" s="559"/>
      <c r="G8" s="559"/>
      <c r="H8" s="559"/>
      <c r="I8" s="559"/>
      <c r="J8" s="559"/>
      <c r="K8" s="559"/>
      <c r="L8" s="559"/>
      <c r="M8" s="559"/>
      <c r="N8" s="559"/>
      <c r="O8" s="559"/>
      <c r="P8" s="559"/>
      <c r="Q8" s="559"/>
      <c r="R8" s="559"/>
      <c r="S8" s="559"/>
      <c r="T8" s="559"/>
      <c r="U8" s="559"/>
      <c r="V8" s="559"/>
      <c r="W8" s="559"/>
      <c r="X8" s="559"/>
      <c r="Y8" s="559"/>
      <c r="Z8" s="559"/>
      <c r="AA8" s="559"/>
      <c r="AB8" s="559"/>
      <c r="AC8" s="559"/>
      <c r="AD8" s="559"/>
      <c r="AE8" s="559"/>
      <c r="AF8" s="559"/>
      <c r="AG8" s="559"/>
    </row>
    <row r="9" spans="2:37" x14ac:dyDescent="0.2">
      <c r="B9" s="559"/>
      <c r="C9" s="559"/>
      <c r="D9" s="559"/>
      <c r="E9" s="559"/>
      <c r="F9" s="559"/>
      <c r="G9" s="559"/>
      <c r="H9" s="559"/>
      <c r="I9" s="559"/>
      <c r="J9" s="559"/>
      <c r="K9" s="559"/>
      <c r="L9" s="559"/>
      <c r="M9" s="559"/>
      <c r="N9" s="559"/>
      <c r="O9" s="559"/>
      <c r="P9" s="559"/>
      <c r="Q9" s="559"/>
      <c r="R9" s="559"/>
      <c r="S9" s="559"/>
      <c r="T9" s="559"/>
      <c r="U9" s="559"/>
      <c r="V9" s="559"/>
      <c r="W9" s="559"/>
      <c r="X9" s="559"/>
      <c r="Y9" s="559"/>
      <c r="Z9" s="559"/>
      <c r="AA9" s="559"/>
      <c r="AB9" s="559"/>
      <c r="AC9" s="559"/>
      <c r="AD9" s="559"/>
      <c r="AE9" s="559"/>
      <c r="AF9" s="559"/>
      <c r="AG9" s="559"/>
    </row>
    <row r="11" spans="2:37" ht="13.8" thickBot="1" x14ac:dyDescent="0.25">
      <c r="B11" s="167" t="s">
        <v>462</v>
      </c>
    </row>
    <row r="12" spans="2:37" ht="93.75" customHeight="1" thickTop="1" thickBot="1" x14ac:dyDescent="0.25">
      <c r="B12" s="602" t="s">
        <v>463</v>
      </c>
      <c r="C12" s="603"/>
      <c r="D12" s="603"/>
      <c r="E12" s="603"/>
      <c r="F12" s="603"/>
      <c r="G12" s="603"/>
      <c r="H12" s="603"/>
      <c r="I12" s="603"/>
      <c r="J12" s="603"/>
      <c r="K12" s="603"/>
      <c r="L12" s="603"/>
      <c r="M12" s="603"/>
      <c r="N12" s="603"/>
      <c r="O12" s="603"/>
      <c r="P12" s="603"/>
      <c r="Q12" s="603"/>
      <c r="R12" s="603"/>
      <c r="S12" s="603"/>
      <c r="T12" s="603"/>
      <c r="U12" s="603"/>
      <c r="V12" s="603"/>
      <c r="W12" s="604"/>
      <c r="X12" s="605" t="s">
        <v>587</v>
      </c>
      <c r="Y12" s="606"/>
      <c r="Z12" s="606"/>
      <c r="AA12" s="606"/>
      <c r="AB12" s="606"/>
      <c r="AC12" s="606"/>
      <c r="AD12" s="606"/>
      <c r="AE12" s="606"/>
      <c r="AF12" s="606"/>
      <c r="AG12" s="607"/>
      <c r="AI12" s="312"/>
      <c r="AJ12" s="312" t="s">
        <v>272</v>
      </c>
      <c r="AK12" s="312"/>
    </row>
    <row r="13" spans="2:37" ht="40.5" customHeight="1" thickTop="1" x14ac:dyDescent="0.2">
      <c r="B13" s="541" t="s">
        <v>16</v>
      </c>
      <c r="C13" s="542"/>
      <c r="D13" s="542"/>
      <c r="E13" s="542"/>
      <c r="F13" s="542"/>
      <c r="G13" s="542"/>
      <c r="H13" s="542"/>
      <c r="I13" s="542"/>
      <c r="J13" s="542"/>
      <c r="K13" s="542"/>
      <c r="L13" s="542"/>
      <c r="M13" s="542"/>
      <c r="N13" s="542"/>
      <c r="O13" s="542"/>
      <c r="P13" s="542"/>
      <c r="Q13" s="542"/>
      <c r="R13" s="542"/>
      <c r="S13" s="542"/>
      <c r="T13" s="542"/>
      <c r="U13" s="542"/>
      <c r="V13" s="542"/>
      <c r="W13" s="542"/>
      <c r="X13" s="531" t="str">
        <f>IF(X12="行っている","算定可","算定不可")</f>
        <v>算定可</v>
      </c>
      <c r="Y13" s="531"/>
      <c r="Z13" s="531"/>
      <c r="AA13" s="531"/>
      <c r="AB13" s="531"/>
      <c r="AC13" s="531"/>
      <c r="AD13" s="531"/>
      <c r="AE13" s="531"/>
      <c r="AF13" s="531"/>
      <c r="AG13" s="532"/>
      <c r="AI13" s="312"/>
      <c r="AJ13" s="312" t="s">
        <v>297</v>
      </c>
      <c r="AK13" s="312"/>
    </row>
    <row r="14" spans="2:37" ht="40.5" customHeight="1" thickBot="1" x14ac:dyDescent="0.25">
      <c r="B14" s="543" t="s">
        <v>17</v>
      </c>
      <c r="C14" s="544"/>
      <c r="D14" s="544"/>
      <c r="E14" s="544"/>
      <c r="F14" s="544"/>
      <c r="G14" s="544"/>
      <c r="H14" s="544"/>
      <c r="I14" s="544"/>
      <c r="J14" s="544"/>
      <c r="K14" s="544"/>
      <c r="L14" s="544"/>
      <c r="M14" s="544"/>
      <c r="N14" s="544"/>
      <c r="O14" s="544"/>
      <c r="P14" s="544"/>
      <c r="Q14" s="544"/>
      <c r="R14" s="544"/>
      <c r="S14" s="544"/>
      <c r="T14" s="544"/>
      <c r="U14" s="544"/>
      <c r="V14" s="544"/>
      <c r="W14" s="544"/>
      <c r="X14" s="535">
        <f>IF(X13="算定可",3,0)</f>
        <v>3</v>
      </c>
      <c r="Y14" s="536"/>
      <c r="Z14" s="536"/>
      <c r="AA14" s="536"/>
      <c r="AB14" s="536"/>
      <c r="AC14" s="536"/>
      <c r="AD14" s="536"/>
      <c r="AE14" s="536"/>
      <c r="AF14" s="536"/>
      <c r="AG14" s="537"/>
      <c r="AI14" s="312"/>
      <c r="AJ14" s="312" t="s">
        <v>298</v>
      </c>
      <c r="AK14" s="312"/>
    </row>
    <row r="15" spans="2:37" ht="5.4" customHeight="1" x14ac:dyDescent="0.2">
      <c r="B15" s="332"/>
      <c r="C15" s="332"/>
      <c r="D15" s="332"/>
      <c r="E15" s="332"/>
      <c r="F15" s="332"/>
      <c r="G15" s="332"/>
      <c r="H15" s="332"/>
      <c r="I15" s="332"/>
      <c r="J15" s="332"/>
      <c r="K15" s="332"/>
      <c r="L15" s="332"/>
      <c r="M15" s="332"/>
      <c r="N15" s="332"/>
      <c r="O15" s="332"/>
      <c r="P15" s="332"/>
      <c r="Q15" s="332"/>
      <c r="R15" s="332"/>
      <c r="S15" s="332"/>
      <c r="T15" s="332"/>
      <c r="U15" s="332"/>
      <c r="V15" s="332"/>
      <c r="W15" s="332"/>
      <c r="X15" s="361"/>
      <c r="Y15" s="361"/>
      <c r="Z15" s="361"/>
      <c r="AA15" s="361"/>
      <c r="AB15" s="361"/>
      <c r="AC15" s="361"/>
      <c r="AD15" s="361"/>
      <c r="AE15" s="361"/>
      <c r="AF15" s="361"/>
      <c r="AG15" s="361"/>
      <c r="AI15" s="312"/>
      <c r="AJ15" s="312"/>
      <c r="AK15" s="312"/>
    </row>
    <row r="16" spans="2:37" x14ac:dyDescent="0.2">
      <c r="B16" s="167" t="s">
        <v>29</v>
      </c>
      <c r="AI16" s="312"/>
      <c r="AJ16" s="312"/>
      <c r="AK16" s="312"/>
    </row>
    <row r="17" spans="2:37" x14ac:dyDescent="0.2">
      <c r="C17" s="167" t="s">
        <v>0</v>
      </c>
      <c r="E17" s="167" t="s">
        <v>4</v>
      </c>
      <c r="AI17" s="312"/>
      <c r="AJ17" s="312"/>
      <c r="AK17" s="312"/>
    </row>
    <row r="18" spans="2:37" ht="13.8" thickBot="1" x14ac:dyDescent="0.25">
      <c r="D18" s="362"/>
      <c r="AI18" s="312"/>
      <c r="AJ18" s="312"/>
      <c r="AK18" s="312"/>
    </row>
    <row r="19" spans="2:37" ht="30" customHeight="1" x14ac:dyDescent="0.2">
      <c r="B19" s="341" t="s">
        <v>217</v>
      </c>
      <c r="C19" s="342"/>
      <c r="D19" s="342"/>
      <c r="E19" s="342"/>
      <c r="F19" s="342"/>
      <c r="G19" s="342"/>
      <c r="H19" s="342"/>
      <c r="I19" s="342"/>
      <c r="J19" s="342"/>
      <c r="K19" s="342"/>
      <c r="L19" s="342"/>
      <c r="M19" s="342"/>
      <c r="N19" s="342"/>
      <c r="O19" s="342"/>
      <c r="P19" s="342"/>
      <c r="Q19" s="342"/>
      <c r="R19" s="342"/>
      <c r="S19" s="342"/>
      <c r="T19" s="342"/>
      <c r="U19" s="342"/>
      <c r="V19" s="343"/>
      <c r="W19" s="343"/>
      <c r="X19" s="343"/>
      <c r="Y19" s="343"/>
      <c r="Z19" s="343"/>
      <c r="AA19" s="343"/>
      <c r="AB19" s="343"/>
      <c r="AC19" s="343"/>
      <c r="AD19" s="343"/>
      <c r="AE19" s="343"/>
      <c r="AF19" s="343"/>
      <c r="AG19" s="344"/>
      <c r="AH19" s="345"/>
    </row>
    <row r="20" spans="2:37" ht="30" customHeight="1" thickBot="1" x14ac:dyDescent="0.25">
      <c r="B20" s="346"/>
      <c r="C20" s="347" t="s">
        <v>155</v>
      </c>
      <c r="D20" s="347"/>
      <c r="E20" s="347" t="s">
        <v>464</v>
      </c>
      <c r="F20" s="347"/>
      <c r="G20" s="347"/>
      <c r="H20" s="347"/>
      <c r="I20" s="347"/>
      <c r="J20" s="347"/>
      <c r="K20" s="347"/>
      <c r="L20" s="347"/>
      <c r="M20" s="347"/>
      <c r="N20" s="347"/>
      <c r="O20" s="347"/>
      <c r="P20" s="347"/>
      <c r="Q20" s="347"/>
      <c r="R20" s="347"/>
      <c r="S20" s="347"/>
      <c r="T20" s="347"/>
      <c r="U20" s="347"/>
      <c r="V20" s="358"/>
      <c r="W20" s="358"/>
      <c r="X20" s="358"/>
      <c r="Y20" s="358"/>
      <c r="Z20" s="358"/>
      <c r="AA20" s="358"/>
      <c r="AB20" s="358"/>
      <c r="AC20" s="358"/>
      <c r="AD20" s="358"/>
      <c r="AE20" s="358"/>
      <c r="AF20" s="358"/>
      <c r="AG20" s="359"/>
      <c r="AH20" s="345"/>
    </row>
  </sheetData>
  <sheetProtection password="CC3D" sheet="1" selectLockedCells="1"/>
  <mergeCells count="8">
    <mergeCell ref="B14:W14"/>
    <mergeCell ref="X14:AG14"/>
    <mergeCell ref="B4:M6"/>
    <mergeCell ref="B8:AG9"/>
    <mergeCell ref="B12:W12"/>
    <mergeCell ref="X12:AG12"/>
    <mergeCell ref="B13:W13"/>
    <mergeCell ref="X13:AG13"/>
  </mergeCells>
  <phoneticPr fontId="2"/>
  <dataValidations count="1">
    <dataValidation type="list" allowBlank="1" showInputMessage="1" showErrorMessage="1" sqref="X12:AG12">
      <formula1>"行っている,行っていない"</formula1>
    </dataValidation>
  </dataValidations>
  <printOptions horizontalCentered="1"/>
  <pageMargins left="0.59055118110236227" right="0.59055118110236227" top="0.59055118110236227" bottom="0.39370078740157483" header="0.19685039370078741" footer="0.19685039370078741"/>
  <pageSetup paperSize="9"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W9"/>
  <sheetViews>
    <sheetView view="pageBreakPreview" zoomScale="85" zoomScaleNormal="100" zoomScaleSheetLayoutView="85" workbookViewId="0">
      <selection activeCell="B7" sqref="B7"/>
    </sheetView>
  </sheetViews>
  <sheetFormatPr defaultRowHeight="13.2" x14ac:dyDescent="0.2"/>
  <cols>
    <col min="1" max="1" width="7.44140625" customWidth="1"/>
    <col min="2" max="3" width="63.6640625" customWidth="1"/>
  </cols>
  <sheetData>
    <row r="2" spans="1:23" s="4" customFormat="1" ht="16.2" x14ac:dyDescent="0.2">
      <c r="A2" s="41"/>
      <c r="B2" s="112" t="s">
        <v>348</v>
      </c>
      <c r="C2" s="25"/>
    </row>
    <row r="3" spans="1:23" s="4" customFormat="1" ht="18.600000000000001" customHeight="1" x14ac:dyDescent="0.2">
      <c r="A3" s="41"/>
      <c r="B3" s="112" t="s">
        <v>267</v>
      </c>
      <c r="C3" s="21"/>
    </row>
    <row r="4" spans="1:23" s="4" customFormat="1" ht="25.2" customHeight="1" thickBot="1" x14ac:dyDescent="0.25">
      <c r="A4" s="120"/>
      <c r="B4" s="56" t="s">
        <v>270</v>
      </c>
      <c r="C4" s="56"/>
    </row>
    <row r="5" spans="1:23" s="68" customFormat="1" ht="27" customHeight="1" thickBot="1" x14ac:dyDescent="0.25">
      <c r="A5" s="633" t="s">
        <v>73</v>
      </c>
      <c r="B5" s="635" t="s">
        <v>269</v>
      </c>
      <c r="C5" s="636"/>
      <c r="U5" s="68" t="s">
        <v>142</v>
      </c>
      <c r="W5" s="68" t="s">
        <v>149</v>
      </c>
    </row>
    <row r="6" spans="1:23" s="68" customFormat="1" ht="25.95" customHeight="1" thickTop="1" thickBot="1" x14ac:dyDescent="0.25">
      <c r="A6" s="634"/>
      <c r="B6" s="132" t="s">
        <v>268</v>
      </c>
      <c r="C6" s="135" t="s">
        <v>136</v>
      </c>
      <c r="U6" s="68" t="s">
        <v>143</v>
      </c>
      <c r="W6" s="68" t="s">
        <v>148</v>
      </c>
    </row>
    <row r="7" spans="1:23" s="67" customFormat="1" ht="135.6" customHeight="1" x14ac:dyDescent="0.2">
      <c r="A7" s="80">
        <v>1</v>
      </c>
      <c r="B7" s="81"/>
      <c r="C7" s="136"/>
      <c r="U7" s="67" t="s">
        <v>144</v>
      </c>
    </row>
    <row r="8" spans="1:23" ht="135.6" customHeight="1" x14ac:dyDescent="0.2">
      <c r="A8" s="24">
        <v>2</v>
      </c>
      <c r="B8" s="134"/>
      <c r="C8" s="137"/>
      <c r="U8" t="s">
        <v>145</v>
      </c>
    </row>
    <row r="9" spans="1:23" ht="135.6" customHeight="1" thickBot="1" x14ac:dyDescent="0.25">
      <c r="A9" s="50">
        <v>3</v>
      </c>
      <c r="B9" s="55"/>
      <c r="C9" s="138"/>
      <c r="U9" t="s">
        <v>146</v>
      </c>
    </row>
  </sheetData>
  <mergeCells count="2">
    <mergeCell ref="A5:A6"/>
    <mergeCell ref="B5:C5"/>
  </mergeCells>
  <phoneticPr fontId="2"/>
  <printOptions horizontalCentered="1"/>
  <pageMargins left="0.39370078740157483" right="0.39370078740157483" top="0.59055118110236227" bottom="0.39370078740157483" header="0.19685039370078741" footer="0.19685039370078741"/>
  <pageSetup paperSize="9" scale="72"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B1:AK38"/>
  <sheetViews>
    <sheetView showGridLines="0" view="pageBreakPreview" topLeftCell="A7" zoomScaleNormal="100" workbookViewId="0">
      <selection activeCell="AK13" sqref="AK13"/>
    </sheetView>
  </sheetViews>
  <sheetFormatPr defaultColWidth="9" defaultRowHeight="13.2" x14ac:dyDescent="0.2"/>
  <cols>
    <col min="1" max="36" width="2.44140625" style="167" customWidth="1"/>
    <col min="37" max="37" width="3.6640625" style="167" customWidth="1"/>
    <col min="38" max="16384" width="9" style="167"/>
  </cols>
  <sheetData>
    <row r="1" spans="2:35" ht="13.8" thickBot="1" x14ac:dyDescent="0.25"/>
    <row r="2" spans="2:35" ht="15" customHeight="1" x14ac:dyDescent="0.2">
      <c r="B2" s="550" t="s">
        <v>351</v>
      </c>
      <c r="C2" s="551"/>
      <c r="D2" s="551"/>
      <c r="E2" s="551"/>
      <c r="F2" s="551"/>
      <c r="G2" s="551"/>
      <c r="H2" s="551"/>
      <c r="I2" s="551"/>
      <c r="J2" s="551"/>
      <c r="K2" s="551"/>
      <c r="L2" s="552"/>
      <c r="P2" s="301" t="s">
        <v>321</v>
      </c>
      <c r="Q2" s="302"/>
      <c r="R2" s="302"/>
      <c r="S2" s="302"/>
      <c r="T2" s="302"/>
      <c r="U2" s="302"/>
      <c r="V2" s="302"/>
      <c r="W2" s="302"/>
      <c r="X2" s="302"/>
      <c r="Y2" s="302"/>
      <c r="Z2" s="302"/>
      <c r="AA2" s="302"/>
      <c r="AB2" s="302"/>
      <c r="AC2" s="302"/>
      <c r="AD2" s="302"/>
      <c r="AE2" s="302"/>
      <c r="AF2" s="313"/>
      <c r="AG2" s="303"/>
      <c r="AH2" s="307"/>
      <c r="AI2" s="307"/>
    </row>
    <row r="3" spans="2:35" ht="15" customHeight="1" thickBot="1" x14ac:dyDescent="0.25">
      <c r="B3" s="553"/>
      <c r="C3" s="554"/>
      <c r="D3" s="554"/>
      <c r="E3" s="554"/>
      <c r="F3" s="554"/>
      <c r="G3" s="554"/>
      <c r="H3" s="554"/>
      <c r="I3" s="554"/>
      <c r="J3" s="554"/>
      <c r="K3" s="554"/>
      <c r="L3" s="555"/>
      <c r="P3" s="304" t="s">
        <v>327</v>
      </c>
      <c r="Q3" s="305"/>
      <c r="R3" s="305"/>
      <c r="S3" s="305"/>
      <c r="T3" s="305"/>
      <c r="U3" s="305"/>
      <c r="V3" s="305"/>
      <c r="W3" s="305"/>
      <c r="X3" s="305"/>
      <c r="Y3" s="305"/>
      <c r="Z3" s="305"/>
      <c r="AA3" s="305"/>
      <c r="AB3" s="305"/>
      <c r="AC3" s="305"/>
      <c r="AD3" s="305"/>
      <c r="AE3" s="305"/>
      <c r="AF3" s="333"/>
      <c r="AG3" s="303"/>
      <c r="AH3" s="307"/>
      <c r="AI3" s="307"/>
    </row>
    <row r="4" spans="2:35" ht="13.5" customHeight="1" thickBot="1" x14ac:dyDescent="0.25">
      <c r="B4" s="556"/>
      <c r="C4" s="557"/>
      <c r="D4" s="557"/>
      <c r="E4" s="557"/>
      <c r="F4" s="557"/>
      <c r="G4" s="557"/>
      <c r="H4" s="557"/>
      <c r="I4" s="557"/>
      <c r="J4" s="557"/>
      <c r="K4" s="557"/>
      <c r="L4" s="558"/>
      <c r="P4" s="306"/>
      <c r="Q4" s="307"/>
      <c r="R4" s="307"/>
      <c r="S4" s="307"/>
      <c r="T4" s="307"/>
      <c r="U4" s="307"/>
      <c r="V4" s="307"/>
      <c r="W4" s="307"/>
      <c r="X4" s="307"/>
      <c r="Y4" s="307"/>
      <c r="Z4" s="307"/>
      <c r="AA4" s="307"/>
      <c r="AB4" s="307"/>
      <c r="AC4" s="307"/>
      <c r="AD4" s="307"/>
      <c r="AE4" s="307"/>
      <c r="AF4" s="307"/>
      <c r="AG4" s="307"/>
      <c r="AH4" s="307"/>
      <c r="AI4" s="307"/>
    </row>
    <row r="5" spans="2:35" x14ac:dyDescent="0.2">
      <c r="P5" s="306"/>
      <c r="Q5" s="307"/>
      <c r="R5" s="307"/>
      <c r="S5" s="307"/>
      <c r="T5" s="307"/>
      <c r="U5" s="307"/>
      <c r="V5" s="307"/>
      <c r="W5" s="307"/>
      <c r="X5" s="307"/>
      <c r="Y5" s="307"/>
      <c r="Z5" s="307"/>
      <c r="AA5" s="307"/>
      <c r="AB5" s="307"/>
      <c r="AC5" s="307"/>
      <c r="AD5" s="307"/>
      <c r="AE5" s="307"/>
      <c r="AF5" s="307"/>
      <c r="AG5" s="307"/>
      <c r="AH5" s="307"/>
      <c r="AI5" s="307"/>
    </row>
    <row r="6" spans="2:35" x14ac:dyDescent="0.2">
      <c r="P6" s="306"/>
      <c r="Q6" s="307"/>
      <c r="R6" s="307"/>
      <c r="S6" s="307"/>
      <c r="T6" s="307"/>
      <c r="U6" s="307"/>
      <c r="V6" s="307"/>
      <c r="W6" s="307"/>
      <c r="X6" s="307"/>
      <c r="Y6" s="307"/>
      <c r="Z6" s="307"/>
      <c r="AA6" s="307"/>
      <c r="AB6" s="307"/>
      <c r="AC6" s="307"/>
      <c r="AD6" s="307"/>
      <c r="AE6" s="307"/>
      <c r="AF6" s="307"/>
      <c r="AG6" s="307"/>
      <c r="AH6" s="307"/>
      <c r="AI6" s="307"/>
    </row>
    <row r="7" spans="2:35" ht="13.5" customHeight="1" x14ac:dyDescent="0.2">
      <c r="B7" s="559" t="s">
        <v>14</v>
      </c>
      <c r="C7" s="559"/>
      <c r="D7" s="559"/>
      <c r="E7" s="559"/>
      <c r="F7" s="559"/>
      <c r="G7" s="559"/>
      <c r="H7" s="559"/>
      <c r="I7" s="559"/>
      <c r="J7" s="559"/>
      <c r="K7" s="559"/>
      <c r="L7" s="559"/>
      <c r="M7" s="559"/>
      <c r="N7" s="559"/>
      <c r="O7" s="559"/>
      <c r="P7" s="559"/>
      <c r="Q7" s="559"/>
      <c r="R7" s="559"/>
      <c r="S7" s="559"/>
      <c r="T7" s="559"/>
      <c r="U7" s="559"/>
      <c r="V7" s="559"/>
      <c r="W7" s="559"/>
      <c r="X7" s="559"/>
      <c r="Y7" s="559"/>
      <c r="Z7" s="559"/>
      <c r="AA7" s="559"/>
      <c r="AB7" s="559"/>
      <c r="AC7" s="559"/>
      <c r="AD7" s="559"/>
      <c r="AE7" s="559"/>
      <c r="AF7" s="559"/>
      <c r="AG7" s="559"/>
      <c r="AH7" s="308"/>
      <c r="AI7" s="308"/>
    </row>
    <row r="8" spans="2:35" ht="13.5" customHeight="1" x14ac:dyDescent="0.2">
      <c r="B8" s="559"/>
      <c r="C8" s="559"/>
      <c r="D8" s="559"/>
      <c r="E8" s="559"/>
      <c r="F8" s="559"/>
      <c r="G8" s="559"/>
      <c r="H8" s="559"/>
      <c r="I8" s="559"/>
      <c r="J8" s="559"/>
      <c r="K8" s="559"/>
      <c r="L8" s="559"/>
      <c r="M8" s="559"/>
      <c r="N8" s="559"/>
      <c r="O8" s="559"/>
      <c r="P8" s="559"/>
      <c r="Q8" s="559"/>
      <c r="R8" s="559"/>
      <c r="S8" s="559"/>
      <c r="T8" s="559"/>
      <c r="U8" s="559"/>
      <c r="V8" s="559"/>
      <c r="W8" s="559"/>
      <c r="X8" s="559"/>
      <c r="Y8" s="559"/>
      <c r="Z8" s="559"/>
      <c r="AA8" s="559"/>
      <c r="AB8" s="559"/>
      <c r="AC8" s="559"/>
      <c r="AD8" s="559"/>
      <c r="AE8" s="559"/>
      <c r="AF8" s="559"/>
      <c r="AG8" s="559"/>
      <c r="AH8" s="308"/>
      <c r="AI8" s="308"/>
    </row>
    <row r="10" spans="2:35" x14ac:dyDescent="0.2">
      <c r="B10" s="167" t="s">
        <v>563</v>
      </c>
    </row>
    <row r="11" spans="2:35" ht="13.8" thickBot="1" x14ac:dyDescent="0.25"/>
    <row r="12" spans="2:35" ht="58.5" customHeight="1" thickTop="1" thickBot="1" x14ac:dyDescent="0.25">
      <c r="B12" s="560" t="s">
        <v>49</v>
      </c>
      <c r="C12" s="561"/>
      <c r="D12" s="643" t="s">
        <v>236</v>
      </c>
      <c r="E12" s="643"/>
      <c r="F12" s="643"/>
      <c r="G12" s="643"/>
      <c r="H12" s="643"/>
      <c r="I12" s="643"/>
      <c r="J12" s="643"/>
      <c r="K12" s="643"/>
      <c r="L12" s="643"/>
      <c r="M12" s="643"/>
      <c r="N12" s="643"/>
      <c r="O12" s="643"/>
      <c r="P12" s="643"/>
      <c r="Q12" s="643"/>
      <c r="R12" s="643"/>
      <c r="S12" s="643"/>
      <c r="T12" s="643"/>
      <c r="U12" s="643"/>
      <c r="V12" s="643"/>
      <c r="W12" s="644"/>
      <c r="X12" s="605" t="s">
        <v>588</v>
      </c>
      <c r="Y12" s="606"/>
      <c r="Z12" s="606"/>
      <c r="AA12" s="606"/>
      <c r="AB12" s="606"/>
      <c r="AC12" s="606"/>
      <c r="AD12" s="606"/>
      <c r="AE12" s="606"/>
      <c r="AF12" s="606"/>
      <c r="AG12" s="607"/>
      <c r="AH12" s="310"/>
      <c r="AI12" s="310"/>
    </row>
    <row r="13" spans="2:35" ht="58.5" customHeight="1" thickTop="1" thickBot="1" x14ac:dyDescent="0.25">
      <c r="B13" s="568" t="s">
        <v>47</v>
      </c>
      <c r="C13" s="569"/>
      <c r="D13" s="645" t="s">
        <v>564</v>
      </c>
      <c r="E13" s="645"/>
      <c r="F13" s="645"/>
      <c r="G13" s="645"/>
      <c r="H13" s="645"/>
      <c r="I13" s="645"/>
      <c r="J13" s="645"/>
      <c r="K13" s="645"/>
      <c r="L13" s="645"/>
      <c r="M13" s="645"/>
      <c r="N13" s="645"/>
      <c r="O13" s="645"/>
      <c r="P13" s="645"/>
      <c r="Q13" s="645"/>
      <c r="R13" s="645"/>
      <c r="S13" s="645"/>
      <c r="T13" s="645"/>
      <c r="U13" s="645"/>
      <c r="V13" s="645"/>
      <c r="W13" s="646"/>
      <c r="X13" s="639">
        <v>50</v>
      </c>
      <c r="Y13" s="640"/>
      <c r="Z13" s="640"/>
      <c r="AA13" s="640"/>
      <c r="AB13" s="640"/>
      <c r="AC13" s="640"/>
      <c r="AD13" s="640"/>
      <c r="AE13" s="641" t="s">
        <v>3</v>
      </c>
      <c r="AF13" s="642"/>
      <c r="AG13" s="642"/>
      <c r="AH13" s="363"/>
      <c r="AI13" s="310"/>
    </row>
    <row r="14" spans="2:35" ht="40.5" customHeight="1" thickTop="1" x14ac:dyDescent="0.2">
      <c r="B14" s="541" t="s">
        <v>16</v>
      </c>
      <c r="C14" s="542"/>
      <c r="D14" s="542"/>
      <c r="E14" s="542"/>
      <c r="F14" s="542"/>
      <c r="G14" s="542"/>
      <c r="H14" s="542"/>
      <c r="I14" s="542"/>
      <c r="J14" s="542"/>
      <c r="K14" s="542"/>
      <c r="L14" s="542"/>
      <c r="M14" s="542"/>
      <c r="N14" s="542"/>
      <c r="O14" s="542"/>
      <c r="P14" s="542"/>
      <c r="Q14" s="542"/>
      <c r="R14" s="542"/>
      <c r="S14" s="542"/>
      <c r="T14" s="542"/>
      <c r="U14" s="542"/>
      <c r="V14" s="542"/>
      <c r="W14" s="542"/>
      <c r="X14" s="531" t="str">
        <f>IF(X13&gt;=37,"算定可","算定不可")</f>
        <v>算定可</v>
      </c>
      <c r="Y14" s="531"/>
      <c r="Z14" s="531"/>
      <c r="AA14" s="531"/>
      <c r="AB14" s="531"/>
      <c r="AC14" s="531"/>
      <c r="AD14" s="531"/>
      <c r="AE14" s="637"/>
      <c r="AF14" s="637"/>
      <c r="AG14" s="638"/>
    </row>
    <row r="15" spans="2:35" ht="40.5" customHeight="1" thickBot="1" x14ac:dyDescent="0.25">
      <c r="B15" s="543" t="s">
        <v>17</v>
      </c>
      <c r="C15" s="544"/>
      <c r="D15" s="544"/>
      <c r="E15" s="544"/>
      <c r="F15" s="544"/>
      <c r="G15" s="544"/>
      <c r="H15" s="544"/>
      <c r="I15" s="544"/>
      <c r="J15" s="544"/>
      <c r="K15" s="544"/>
      <c r="L15" s="544"/>
      <c r="M15" s="544"/>
      <c r="N15" s="544"/>
      <c r="O15" s="544"/>
      <c r="P15" s="544"/>
      <c r="Q15" s="544"/>
      <c r="R15" s="544"/>
      <c r="S15" s="544"/>
      <c r="T15" s="544"/>
      <c r="U15" s="544"/>
      <c r="V15" s="544"/>
      <c r="W15" s="544"/>
      <c r="X15" s="535">
        <f>IF(X14="算定可",3,0)</f>
        <v>3</v>
      </c>
      <c r="Y15" s="536"/>
      <c r="Z15" s="536"/>
      <c r="AA15" s="536"/>
      <c r="AB15" s="536"/>
      <c r="AC15" s="536"/>
      <c r="AD15" s="536"/>
      <c r="AE15" s="536"/>
      <c r="AF15" s="536"/>
      <c r="AG15" s="537"/>
    </row>
    <row r="17" spans="2:37" x14ac:dyDescent="0.2">
      <c r="B17" s="167" t="s">
        <v>29</v>
      </c>
    </row>
    <row r="18" spans="2:37" x14ac:dyDescent="0.2">
      <c r="C18" s="167" t="s">
        <v>45</v>
      </c>
      <c r="E18" s="167" t="s">
        <v>191</v>
      </c>
    </row>
    <row r="19" spans="2:37" x14ac:dyDescent="0.2">
      <c r="C19" s="167" t="s">
        <v>50</v>
      </c>
      <c r="E19" s="167" t="s">
        <v>55</v>
      </c>
    </row>
    <row r="20" spans="2:37" x14ac:dyDescent="0.2">
      <c r="C20" s="167" t="s">
        <v>51</v>
      </c>
      <c r="E20" s="167" t="s">
        <v>258</v>
      </c>
    </row>
    <row r="21" spans="2:37" x14ac:dyDescent="0.2">
      <c r="E21" s="167" t="s">
        <v>256</v>
      </c>
    </row>
    <row r="22" spans="2:37" ht="13.8" thickBot="1" x14ac:dyDescent="0.25">
      <c r="E22" s="167" t="s">
        <v>257</v>
      </c>
    </row>
    <row r="23" spans="2:37" ht="30" customHeight="1" x14ac:dyDescent="0.2">
      <c r="B23" s="364" t="s">
        <v>198</v>
      </c>
      <c r="C23" s="365"/>
      <c r="D23" s="365"/>
      <c r="E23" s="365"/>
      <c r="F23" s="365"/>
      <c r="G23" s="365"/>
      <c r="H23" s="365"/>
      <c r="I23" s="365"/>
      <c r="J23" s="365"/>
      <c r="K23" s="365"/>
      <c r="L23" s="365"/>
      <c r="M23" s="365"/>
      <c r="N23" s="365"/>
      <c r="O23" s="365"/>
      <c r="P23" s="365"/>
      <c r="Q23" s="365"/>
      <c r="R23" s="365"/>
      <c r="S23" s="365"/>
      <c r="T23" s="365"/>
      <c r="U23" s="365"/>
      <c r="V23" s="365"/>
      <c r="W23" s="365"/>
      <c r="X23" s="365"/>
      <c r="Y23" s="365"/>
      <c r="Z23" s="365"/>
      <c r="AA23" s="365"/>
      <c r="AB23" s="365"/>
      <c r="AC23" s="365"/>
      <c r="AD23" s="365"/>
      <c r="AE23" s="365"/>
      <c r="AF23" s="365"/>
      <c r="AG23" s="366"/>
      <c r="AH23" s="367"/>
      <c r="AI23" s="368"/>
      <c r="AJ23" s="369"/>
      <c r="AK23" s="369"/>
    </row>
    <row r="24" spans="2:37" ht="30" customHeight="1" thickBot="1" x14ac:dyDescent="0.25">
      <c r="B24" s="370" t="s">
        <v>202</v>
      </c>
      <c r="C24" s="371"/>
      <c r="D24" s="372"/>
      <c r="E24" s="371" t="s">
        <v>225</v>
      </c>
      <c r="F24" s="372"/>
      <c r="G24" s="372"/>
      <c r="H24" s="372"/>
      <c r="I24" s="372"/>
      <c r="J24" s="372"/>
      <c r="K24" s="372"/>
      <c r="L24" s="372"/>
      <c r="M24" s="372"/>
      <c r="N24" s="372"/>
      <c r="O24" s="372"/>
      <c r="P24" s="372"/>
      <c r="Q24" s="372"/>
      <c r="R24" s="372"/>
      <c r="S24" s="372"/>
      <c r="T24" s="372"/>
      <c r="U24" s="372"/>
      <c r="V24" s="372"/>
      <c r="W24" s="372"/>
      <c r="X24" s="372"/>
      <c r="Y24" s="372"/>
      <c r="Z24" s="372"/>
      <c r="AA24" s="372"/>
      <c r="AB24" s="372"/>
      <c r="AC24" s="372"/>
      <c r="AD24" s="372"/>
      <c r="AE24" s="372"/>
      <c r="AF24" s="372"/>
      <c r="AG24" s="373"/>
      <c r="AH24" s="367"/>
      <c r="AI24" s="368"/>
      <c r="AJ24" s="369"/>
      <c r="AK24" s="369"/>
    </row>
    <row r="32" spans="2:37" x14ac:dyDescent="0.2">
      <c r="Y32" s="312"/>
      <c r="Z32" s="312"/>
      <c r="AA32" s="312"/>
      <c r="AB32" s="312"/>
      <c r="AC32" s="312"/>
      <c r="AD32" s="312"/>
      <c r="AE32" s="312"/>
      <c r="AF32" s="312"/>
      <c r="AG32" s="312"/>
      <c r="AH32" s="312"/>
      <c r="AI32" s="312"/>
    </row>
    <row r="33" spans="25:35" x14ac:dyDescent="0.2">
      <c r="Y33" s="311" t="s">
        <v>41</v>
      </c>
      <c r="Z33" s="311" t="s">
        <v>42</v>
      </c>
      <c r="AA33" s="312"/>
      <c r="AB33" s="312"/>
      <c r="AC33" s="312"/>
      <c r="AD33" s="312"/>
      <c r="AE33" s="312"/>
      <c r="AF33" s="312"/>
      <c r="AG33" s="312"/>
      <c r="AH33" s="312"/>
      <c r="AI33" s="312"/>
    </row>
    <row r="34" spans="25:35" x14ac:dyDescent="0.2">
      <c r="Y34" s="311" t="s">
        <v>36</v>
      </c>
      <c r="Z34" s="311" t="s">
        <v>37</v>
      </c>
      <c r="AA34" s="312"/>
      <c r="AB34" s="312"/>
      <c r="AC34" s="312"/>
      <c r="AD34" s="312"/>
      <c r="AE34" s="312"/>
      <c r="AF34" s="312"/>
      <c r="AG34" s="312"/>
      <c r="AH34" s="312"/>
      <c r="AI34" s="312"/>
    </row>
    <row r="35" spans="25:35" x14ac:dyDescent="0.2">
      <c r="Y35" s="312"/>
      <c r="Z35" s="312"/>
      <c r="AA35" s="312"/>
      <c r="AB35" s="312"/>
      <c r="AC35" s="312"/>
      <c r="AD35" s="312"/>
      <c r="AE35" s="312"/>
      <c r="AF35" s="312"/>
      <c r="AG35" s="312"/>
      <c r="AH35" s="312"/>
      <c r="AI35" s="312"/>
    </row>
    <row r="36" spans="25:35" x14ac:dyDescent="0.2">
      <c r="Y36" s="312"/>
      <c r="Z36" s="312"/>
      <c r="AA36" s="312"/>
      <c r="AB36" s="312"/>
      <c r="AC36" s="312"/>
      <c r="AD36" s="312"/>
      <c r="AE36" s="312"/>
      <c r="AF36" s="312"/>
      <c r="AG36" s="312"/>
      <c r="AH36" s="312"/>
      <c r="AI36" s="312"/>
    </row>
    <row r="37" spans="25:35" x14ac:dyDescent="0.2">
      <c r="Y37" s="312"/>
      <c r="Z37" s="312"/>
      <c r="AA37" s="312"/>
      <c r="AB37" s="312"/>
      <c r="AC37" s="312"/>
      <c r="AD37" s="312"/>
      <c r="AE37" s="312"/>
      <c r="AF37" s="312"/>
      <c r="AG37" s="312"/>
      <c r="AH37" s="312"/>
      <c r="AI37" s="312"/>
    </row>
    <row r="38" spans="25:35" x14ac:dyDescent="0.2">
      <c r="Y38" s="312"/>
      <c r="Z38" s="312"/>
      <c r="AA38" s="312"/>
      <c r="AB38" s="312"/>
      <c r="AC38" s="312"/>
      <c r="AD38" s="312"/>
      <c r="AE38" s="312"/>
      <c r="AF38" s="312"/>
      <c r="AG38" s="312"/>
      <c r="AH38" s="312"/>
      <c r="AI38" s="312"/>
    </row>
  </sheetData>
  <sheetProtection password="CC3D" sheet="1" selectLockedCells="1"/>
  <mergeCells count="13">
    <mergeCell ref="B2:L4"/>
    <mergeCell ref="B15:W15"/>
    <mergeCell ref="B14:W14"/>
    <mergeCell ref="X15:AG15"/>
    <mergeCell ref="B12:C12"/>
    <mergeCell ref="X14:AG14"/>
    <mergeCell ref="X12:AG12"/>
    <mergeCell ref="B7:AG8"/>
    <mergeCell ref="X13:AD13"/>
    <mergeCell ref="AE13:AG13"/>
    <mergeCell ref="B13:C13"/>
    <mergeCell ref="D12:W12"/>
    <mergeCell ref="D13:W13"/>
  </mergeCells>
  <phoneticPr fontId="2"/>
  <dataValidations count="1">
    <dataValidation type="list" allowBlank="1" showInputMessage="1" showErrorMessage="1" sqref="AH12:AI12">
      <formula1>$Y$33:$Z$33</formula1>
    </dataValidation>
  </dataValidations>
  <printOptions horizontalCentered="1"/>
  <pageMargins left="0.59055118110236227" right="0.59055118110236227" top="0.59055118110236227" bottom="0.39370078740157483" header="0.19685039370078741" footer="0.19685039370078741"/>
  <pageSetup paperSize="9" orientation="portrait"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2:J204"/>
  <sheetViews>
    <sheetView view="pageBreakPreview" topLeftCell="B1" zoomScale="85" zoomScaleNormal="100" zoomScaleSheetLayoutView="85" workbookViewId="0">
      <selection activeCell="E5" sqref="E5:E6"/>
    </sheetView>
  </sheetViews>
  <sheetFormatPr defaultColWidth="8.88671875" defaultRowHeight="13.2" x14ac:dyDescent="0.2"/>
  <cols>
    <col min="1" max="1" width="0" style="23" hidden="1" customWidth="1"/>
    <col min="2" max="2" width="4.21875" style="22" customWidth="1"/>
    <col min="3" max="3" width="35.6640625" style="23" customWidth="1"/>
    <col min="4" max="4" width="15.77734375" style="23" customWidth="1"/>
    <col min="5" max="5" width="16.77734375" style="23" customWidth="1"/>
    <col min="6" max="6" width="7" style="23" customWidth="1"/>
    <col min="7" max="9" width="16.77734375" style="23" customWidth="1"/>
    <col min="10" max="16384" width="8.88671875" style="23"/>
  </cols>
  <sheetData>
    <row r="2" spans="1:10" ht="30" customHeight="1" x14ac:dyDescent="0.2">
      <c r="B2" s="105" t="s">
        <v>322</v>
      </c>
      <c r="C2"/>
    </row>
    <row r="3" spans="1:10" ht="30" customHeight="1" x14ac:dyDescent="0.2">
      <c r="B3" s="108" t="s">
        <v>104</v>
      </c>
      <c r="C3"/>
    </row>
    <row r="4" spans="1:10" ht="30" customHeight="1" thickBot="1" x14ac:dyDescent="0.25">
      <c r="B4" s="18"/>
      <c r="C4" t="s">
        <v>286</v>
      </c>
    </row>
    <row r="5" spans="1:10" ht="30" customHeight="1" x14ac:dyDescent="0.2">
      <c r="B5" s="18"/>
      <c r="C5" s="666" t="s">
        <v>349</v>
      </c>
      <c r="D5" s="667"/>
      <c r="E5" s="670">
        <f>COUNTIF(E10:E46,"*")</f>
        <v>0</v>
      </c>
      <c r="F5" s="662" t="s">
        <v>3</v>
      </c>
      <c r="G5" s="106"/>
    </row>
    <row r="6" spans="1:10" ht="30" customHeight="1" thickBot="1" x14ac:dyDescent="0.25">
      <c r="B6" s="18"/>
      <c r="C6" s="668"/>
      <c r="D6" s="669"/>
      <c r="E6" s="671"/>
      <c r="F6" s="663"/>
      <c r="G6" s="106"/>
    </row>
    <row r="7" spans="1:10" ht="30" customHeight="1" x14ac:dyDescent="0.2">
      <c r="B7" s="18"/>
      <c r="C7" s="648"/>
      <c r="D7" s="648"/>
      <c r="E7" s="648"/>
      <c r="F7" s="648"/>
      <c r="G7" s="106"/>
    </row>
    <row r="8" spans="1:10" ht="30" customHeight="1" thickBot="1" x14ac:dyDescent="0.25">
      <c r="A8" s="32"/>
      <c r="B8" s="33"/>
      <c r="C8" s="107" t="s">
        <v>259</v>
      </c>
      <c r="D8" s="32"/>
      <c r="E8" s="32"/>
      <c r="F8" s="32"/>
      <c r="G8" s="32"/>
      <c r="H8" s="32"/>
      <c r="I8" s="32"/>
      <c r="J8" s="32"/>
    </row>
    <row r="9" spans="1:10" ht="30" customHeight="1" x14ac:dyDescent="0.2">
      <c r="A9" s="32"/>
      <c r="B9" s="37" t="s">
        <v>78</v>
      </c>
      <c r="C9" s="655" t="s">
        <v>201</v>
      </c>
      <c r="D9" s="656"/>
      <c r="E9" s="657" t="s">
        <v>103</v>
      </c>
      <c r="F9" s="657"/>
      <c r="G9" s="657"/>
      <c r="H9" s="657"/>
      <c r="I9" s="658"/>
      <c r="J9" s="32"/>
    </row>
    <row r="10" spans="1:10" ht="30" customHeight="1" x14ac:dyDescent="0.2">
      <c r="A10" s="32"/>
      <c r="B10" s="35">
        <v>1</v>
      </c>
      <c r="C10" s="651"/>
      <c r="D10" s="652"/>
      <c r="E10" s="649"/>
      <c r="F10" s="649"/>
      <c r="G10" s="649"/>
      <c r="H10" s="649"/>
      <c r="I10" s="650"/>
      <c r="J10" s="32"/>
    </row>
    <row r="11" spans="1:10" ht="30" customHeight="1" x14ac:dyDescent="0.2">
      <c r="A11" s="32"/>
      <c r="B11" s="35">
        <v>2</v>
      </c>
      <c r="C11" s="651"/>
      <c r="D11" s="652"/>
      <c r="E11" s="649"/>
      <c r="F11" s="649"/>
      <c r="G11" s="649"/>
      <c r="H11" s="649"/>
      <c r="I11" s="650"/>
      <c r="J11" s="32"/>
    </row>
    <row r="12" spans="1:10" ht="30" customHeight="1" x14ac:dyDescent="0.2">
      <c r="A12" s="32"/>
      <c r="B12" s="35">
        <v>3</v>
      </c>
      <c r="C12" s="651"/>
      <c r="D12" s="652"/>
      <c r="E12" s="649"/>
      <c r="F12" s="649"/>
      <c r="G12" s="649"/>
      <c r="H12" s="649"/>
      <c r="I12" s="650"/>
      <c r="J12" s="32"/>
    </row>
    <row r="13" spans="1:10" ht="30" customHeight="1" x14ac:dyDescent="0.2">
      <c r="A13" s="32"/>
      <c r="B13" s="35">
        <v>4</v>
      </c>
      <c r="C13" s="651"/>
      <c r="D13" s="652"/>
      <c r="E13" s="649"/>
      <c r="F13" s="649"/>
      <c r="G13" s="649"/>
      <c r="H13" s="649"/>
      <c r="I13" s="650"/>
      <c r="J13" s="32"/>
    </row>
    <row r="14" spans="1:10" ht="30" customHeight="1" x14ac:dyDescent="0.2">
      <c r="A14" s="32"/>
      <c r="B14" s="35">
        <v>5</v>
      </c>
      <c r="C14" s="651"/>
      <c r="D14" s="652"/>
      <c r="E14" s="649"/>
      <c r="F14" s="649"/>
      <c r="G14" s="649"/>
      <c r="H14" s="649"/>
      <c r="I14" s="650"/>
      <c r="J14" s="32"/>
    </row>
    <row r="15" spans="1:10" ht="30" customHeight="1" x14ac:dyDescent="0.2">
      <c r="A15" s="32"/>
      <c r="B15" s="35">
        <v>6</v>
      </c>
      <c r="C15" s="651"/>
      <c r="D15" s="652"/>
      <c r="E15" s="649"/>
      <c r="F15" s="649"/>
      <c r="G15" s="649"/>
      <c r="H15" s="649"/>
      <c r="I15" s="650"/>
      <c r="J15" s="32"/>
    </row>
    <row r="16" spans="1:10" ht="30" customHeight="1" x14ac:dyDescent="0.2">
      <c r="A16" s="32"/>
      <c r="B16" s="35">
        <v>7</v>
      </c>
      <c r="C16" s="651"/>
      <c r="D16" s="652"/>
      <c r="E16" s="649"/>
      <c r="F16" s="649"/>
      <c r="G16" s="649"/>
      <c r="H16" s="649"/>
      <c r="I16" s="650"/>
      <c r="J16" s="32"/>
    </row>
    <row r="17" spans="1:10" ht="30" customHeight="1" x14ac:dyDescent="0.2">
      <c r="A17" s="32"/>
      <c r="B17" s="35">
        <v>8</v>
      </c>
      <c r="C17" s="651"/>
      <c r="D17" s="652"/>
      <c r="E17" s="649"/>
      <c r="F17" s="649"/>
      <c r="G17" s="649"/>
      <c r="H17" s="649"/>
      <c r="I17" s="650"/>
      <c r="J17" s="32"/>
    </row>
    <row r="18" spans="1:10" ht="30" customHeight="1" x14ac:dyDescent="0.2">
      <c r="A18" s="32"/>
      <c r="B18" s="35">
        <v>9</v>
      </c>
      <c r="C18" s="651"/>
      <c r="D18" s="652"/>
      <c r="E18" s="659"/>
      <c r="F18" s="660"/>
      <c r="G18" s="660"/>
      <c r="H18" s="660"/>
      <c r="I18" s="661"/>
      <c r="J18" s="32"/>
    </row>
    <row r="19" spans="1:10" ht="30" customHeight="1" x14ac:dyDescent="0.2">
      <c r="A19" s="32"/>
      <c r="B19" s="35">
        <v>10</v>
      </c>
      <c r="C19" s="651"/>
      <c r="D19" s="652"/>
      <c r="E19" s="659"/>
      <c r="F19" s="660"/>
      <c r="G19" s="660"/>
      <c r="H19" s="660"/>
      <c r="I19" s="661"/>
      <c r="J19" s="32"/>
    </row>
    <row r="20" spans="1:10" ht="30" customHeight="1" x14ac:dyDescent="0.2">
      <c r="A20" s="32"/>
      <c r="B20" s="35">
        <v>11</v>
      </c>
      <c r="C20" s="651"/>
      <c r="D20" s="652"/>
      <c r="E20" s="659"/>
      <c r="F20" s="660"/>
      <c r="G20" s="660"/>
      <c r="H20" s="660"/>
      <c r="I20" s="661"/>
      <c r="J20" s="32"/>
    </row>
    <row r="21" spans="1:10" ht="30" customHeight="1" x14ac:dyDescent="0.2">
      <c r="A21" s="32"/>
      <c r="B21" s="35">
        <v>12</v>
      </c>
      <c r="C21" s="651"/>
      <c r="D21" s="652"/>
      <c r="E21" s="659"/>
      <c r="F21" s="660"/>
      <c r="G21" s="660"/>
      <c r="H21" s="660"/>
      <c r="I21" s="661"/>
      <c r="J21" s="32"/>
    </row>
    <row r="22" spans="1:10" ht="30" customHeight="1" x14ac:dyDescent="0.2">
      <c r="A22" s="32"/>
      <c r="B22" s="35">
        <v>13</v>
      </c>
      <c r="C22" s="651"/>
      <c r="D22" s="652"/>
      <c r="E22" s="659"/>
      <c r="F22" s="660"/>
      <c r="G22" s="660"/>
      <c r="H22" s="660"/>
      <c r="I22" s="661"/>
      <c r="J22" s="32"/>
    </row>
    <row r="23" spans="1:10" ht="30" customHeight="1" x14ac:dyDescent="0.2">
      <c r="A23" s="32"/>
      <c r="B23" s="35">
        <v>14</v>
      </c>
      <c r="C23" s="651"/>
      <c r="D23" s="652"/>
      <c r="E23" s="659"/>
      <c r="F23" s="660"/>
      <c r="G23" s="660"/>
      <c r="H23" s="660"/>
      <c r="I23" s="661"/>
      <c r="J23" s="32"/>
    </row>
    <row r="24" spans="1:10" ht="30" customHeight="1" x14ac:dyDescent="0.2">
      <c r="A24" s="32"/>
      <c r="B24" s="35">
        <v>15</v>
      </c>
      <c r="C24" s="651"/>
      <c r="D24" s="652"/>
      <c r="E24" s="659"/>
      <c r="F24" s="660"/>
      <c r="G24" s="660"/>
      <c r="H24" s="660"/>
      <c r="I24" s="661"/>
      <c r="J24" s="32"/>
    </row>
    <row r="25" spans="1:10" ht="30" customHeight="1" x14ac:dyDescent="0.2">
      <c r="A25" s="32"/>
      <c r="B25" s="35">
        <v>16</v>
      </c>
      <c r="C25" s="651"/>
      <c r="D25" s="652"/>
      <c r="E25" s="659"/>
      <c r="F25" s="660"/>
      <c r="G25" s="660"/>
      <c r="H25" s="660"/>
      <c r="I25" s="661"/>
      <c r="J25" s="32"/>
    </row>
    <row r="26" spans="1:10" ht="30" customHeight="1" x14ac:dyDescent="0.2">
      <c r="A26" s="32"/>
      <c r="B26" s="35">
        <v>17</v>
      </c>
      <c r="C26" s="651"/>
      <c r="D26" s="652"/>
      <c r="E26" s="659"/>
      <c r="F26" s="660"/>
      <c r="G26" s="660"/>
      <c r="H26" s="660"/>
      <c r="I26" s="661"/>
      <c r="J26" s="32"/>
    </row>
    <row r="27" spans="1:10" ht="30" customHeight="1" x14ac:dyDescent="0.2">
      <c r="A27" s="32"/>
      <c r="B27" s="35">
        <v>18</v>
      </c>
      <c r="C27" s="651"/>
      <c r="D27" s="652"/>
      <c r="E27" s="659"/>
      <c r="F27" s="660"/>
      <c r="G27" s="660"/>
      <c r="H27" s="660"/>
      <c r="I27" s="661"/>
      <c r="J27" s="32"/>
    </row>
    <row r="28" spans="1:10" ht="30" customHeight="1" x14ac:dyDescent="0.2">
      <c r="A28" s="32"/>
      <c r="B28" s="35">
        <v>19</v>
      </c>
      <c r="C28" s="651"/>
      <c r="D28" s="652"/>
      <c r="E28" s="659"/>
      <c r="F28" s="660"/>
      <c r="G28" s="660"/>
      <c r="H28" s="660"/>
      <c r="I28" s="661"/>
      <c r="J28" s="32"/>
    </row>
    <row r="29" spans="1:10" ht="30" customHeight="1" x14ac:dyDescent="0.2">
      <c r="A29" s="32"/>
      <c r="B29" s="35">
        <v>20</v>
      </c>
      <c r="C29" s="651"/>
      <c r="D29" s="652"/>
      <c r="E29" s="659"/>
      <c r="F29" s="660"/>
      <c r="G29" s="660"/>
      <c r="H29" s="660"/>
      <c r="I29" s="661"/>
      <c r="J29" s="32"/>
    </row>
    <row r="30" spans="1:10" ht="30" customHeight="1" x14ac:dyDescent="0.2">
      <c r="A30" s="32"/>
      <c r="B30" s="35">
        <v>21</v>
      </c>
      <c r="C30" s="651"/>
      <c r="D30" s="652"/>
      <c r="E30" s="649"/>
      <c r="F30" s="649"/>
      <c r="G30" s="649"/>
      <c r="H30" s="649"/>
      <c r="I30" s="650"/>
      <c r="J30" s="32"/>
    </row>
    <row r="31" spans="1:10" ht="30" customHeight="1" x14ac:dyDescent="0.2">
      <c r="A31" s="32"/>
      <c r="B31" s="35">
        <v>22</v>
      </c>
      <c r="C31" s="651"/>
      <c r="D31" s="652"/>
      <c r="E31" s="649"/>
      <c r="F31" s="649"/>
      <c r="G31" s="649"/>
      <c r="H31" s="649"/>
      <c r="I31" s="650"/>
      <c r="J31" s="32"/>
    </row>
    <row r="32" spans="1:10" ht="30" customHeight="1" x14ac:dyDescent="0.2">
      <c r="A32" s="32"/>
      <c r="B32" s="35">
        <v>23</v>
      </c>
      <c r="C32" s="651"/>
      <c r="D32" s="652"/>
      <c r="E32" s="649"/>
      <c r="F32" s="649"/>
      <c r="G32" s="649"/>
      <c r="H32" s="649"/>
      <c r="I32" s="650"/>
      <c r="J32" s="32"/>
    </row>
    <row r="33" spans="1:10" ht="30" customHeight="1" x14ac:dyDescent="0.2">
      <c r="A33" s="32"/>
      <c r="B33" s="35">
        <v>24</v>
      </c>
      <c r="C33" s="651"/>
      <c r="D33" s="652"/>
      <c r="E33" s="649"/>
      <c r="F33" s="649"/>
      <c r="G33" s="649"/>
      <c r="H33" s="649"/>
      <c r="I33" s="650"/>
      <c r="J33" s="32"/>
    </row>
    <row r="34" spans="1:10" ht="30" customHeight="1" x14ac:dyDescent="0.2">
      <c r="A34" s="32"/>
      <c r="B34" s="35">
        <v>25</v>
      </c>
      <c r="C34" s="651"/>
      <c r="D34" s="652"/>
      <c r="E34" s="649"/>
      <c r="F34" s="649"/>
      <c r="G34" s="649"/>
      <c r="H34" s="649"/>
      <c r="I34" s="650"/>
      <c r="J34" s="32"/>
    </row>
    <row r="35" spans="1:10" ht="30" customHeight="1" x14ac:dyDescent="0.2">
      <c r="A35" s="32"/>
      <c r="B35" s="35">
        <v>26</v>
      </c>
      <c r="C35" s="651"/>
      <c r="D35" s="652"/>
      <c r="E35" s="649"/>
      <c r="F35" s="649"/>
      <c r="G35" s="649"/>
      <c r="H35" s="649"/>
      <c r="I35" s="650"/>
      <c r="J35" s="32"/>
    </row>
    <row r="36" spans="1:10" ht="30" customHeight="1" x14ac:dyDescent="0.2">
      <c r="A36" s="32"/>
      <c r="B36" s="35">
        <v>27</v>
      </c>
      <c r="C36" s="651"/>
      <c r="D36" s="652"/>
      <c r="E36" s="649"/>
      <c r="F36" s="649"/>
      <c r="G36" s="649"/>
      <c r="H36" s="649"/>
      <c r="I36" s="650"/>
      <c r="J36" s="32"/>
    </row>
    <row r="37" spans="1:10" ht="30" customHeight="1" x14ac:dyDescent="0.2">
      <c r="A37" s="32"/>
      <c r="B37" s="35">
        <v>28</v>
      </c>
      <c r="C37" s="651"/>
      <c r="D37" s="652"/>
      <c r="E37" s="649"/>
      <c r="F37" s="649"/>
      <c r="G37" s="649"/>
      <c r="H37" s="649"/>
      <c r="I37" s="650"/>
      <c r="J37" s="32"/>
    </row>
    <row r="38" spans="1:10" ht="30" customHeight="1" x14ac:dyDescent="0.2">
      <c r="A38" s="32"/>
      <c r="B38" s="35">
        <v>29</v>
      </c>
      <c r="C38" s="651"/>
      <c r="D38" s="652"/>
      <c r="E38" s="649"/>
      <c r="F38" s="649"/>
      <c r="G38" s="649"/>
      <c r="H38" s="649"/>
      <c r="I38" s="650"/>
      <c r="J38" s="32"/>
    </row>
    <row r="39" spans="1:10" ht="30" customHeight="1" x14ac:dyDescent="0.2">
      <c r="A39" s="32"/>
      <c r="B39" s="35">
        <v>30</v>
      </c>
      <c r="C39" s="651"/>
      <c r="D39" s="652"/>
      <c r="E39" s="649"/>
      <c r="F39" s="649"/>
      <c r="G39" s="649"/>
      <c r="H39" s="649"/>
      <c r="I39" s="650"/>
      <c r="J39" s="32"/>
    </row>
    <row r="40" spans="1:10" ht="30" customHeight="1" x14ac:dyDescent="0.2">
      <c r="A40" s="32"/>
      <c r="B40" s="35">
        <v>31</v>
      </c>
      <c r="C40" s="651"/>
      <c r="D40" s="652"/>
      <c r="E40" s="649"/>
      <c r="F40" s="649"/>
      <c r="G40" s="649"/>
      <c r="H40" s="649"/>
      <c r="I40" s="650"/>
      <c r="J40" s="32"/>
    </row>
    <row r="41" spans="1:10" ht="30" customHeight="1" x14ac:dyDescent="0.2">
      <c r="A41" s="32"/>
      <c r="B41" s="35">
        <v>32</v>
      </c>
      <c r="C41" s="651"/>
      <c r="D41" s="652"/>
      <c r="E41" s="649"/>
      <c r="F41" s="649"/>
      <c r="G41" s="649"/>
      <c r="H41" s="649"/>
      <c r="I41" s="650"/>
      <c r="J41" s="32"/>
    </row>
    <row r="42" spans="1:10" ht="30" customHeight="1" x14ac:dyDescent="0.2">
      <c r="A42" s="32"/>
      <c r="B42" s="35">
        <v>33</v>
      </c>
      <c r="C42" s="651"/>
      <c r="D42" s="652"/>
      <c r="E42" s="649"/>
      <c r="F42" s="649"/>
      <c r="G42" s="649"/>
      <c r="H42" s="649"/>
      <c r="I42" s="650"/>
      <c r="J42" s="32"/>
    </row>
    <row r="43" spans="1:10" ht="30" customHeight="1" x14ac:dyDescent="0.2">
      <c r="A43" s="32"/>
      <c r="B43" s="35">
        <v>34</v>
      </c>
      <c r="C43" s="651"/>
      <c r="D43" s="652"/>
      <c r="E43" s="649"/>
      <c r="F43" s="649"/>
      <c r="G43" s="649"/>
      <c r="H43" s="649"/>
      <c r="I43" s="650"/>
      <c r="J43" s="32"/>
    </row>
    <row r="44" spans="1:10" ht="30" customHeight="1" x14ac:dyDescent="0.2">
      <c r="A44" s="32"/>
      <c r="B44" s="35">
        <v>35</v>
      </c>
      <c r="C44" s="651"/>
      <c r="D44" s="652"/>
      <c r="E44" s="649"/>
      <c r="F44" s="649"/>
      <c r="G44" s="649"/>
      <c r="H44" s="649"/>
      <c r="I44" s="650"/>
      <c r="J44" s="32"/>
    </row>
    <row r="45" spans="1:10" ht="30" customHeight="1" x14ac:dyDescent="0.2">
      <c r="A45" s="32"/>
      <c r="B45" s="35">
        <v>36</v>
      </c>
      <c r="C45" s="651"/>
      <c r="D45" s="652"/>
      <c r="E45" s="649"/>
      <c r="F45" s="649"/>
      <c r="G45" s="649"/>
      <c r="H45" s="649"/>
      <c r="I45" s="650"/>
      <c r="J45" s="32"/>
    </row>
    <row r="46" spans="1:10" ht="30" customHeight="1" thickBot="1" x14ac:dyDescent="0.25">
      <c r="A46" s="32"/>
      <c r="B46" s="179">
        <v>37</v>
      </c>
      <c r="C46" s="664"/>
      <c r="D46" s="665"/>
      <c r="E46" s="653"/>
      <c r="F46" s="653"/>
      <c r="G46" s="653"/>
      <c r="H46" s="653"/>
      <c r="I46" s="654"/>
      <c r="J46" s="32"/>
    </row>
    <row r="47" spans="1:10" ht="30" customHeight="1" x14ac:dyDescent="0.2">
      <c r="A47" s="32"/>
      <c r="B47" s="647"/>
      <c r="C47" s="647"/>
      <c r="D47" s="647"/>
      <c r="E47" s="647"/>
      <c r="F47" s="647"/>
      <c r="G47" s="647"/>
      <c r="H47" s="647"/>
      <c r="I47" s="647"/>
      <c r="J47" s="32"/>
    </row>
    <row r="48" spans="1:10" x14ac:dyDescent="0.2">
      <c r="A48" s="32"/>
      <c r="B48" s="33"/>
      <c r="C48" s="32"/>
      <c r="D48" s="32"/>
      <c r="E48" s="32"/>
      <c r="F48" s="32"/>
      <c r="G48" s="32"/>
      <c r="H48" s="32"/>
      <c r="I48" s="32"/>
      <c r="J48" s="32"/>
    </row>
    <row r="49" spans="1:10" x14ac:dyDescent="0.2">
      <c r="A49" s="32"/>
      <c r="B49" s="33"/>
      <c r="C49" s="32"/>
      <c r="D49" s="32"/>
      <c r="E49" s="32"/>
      <c r="F49" s="32"/>
      <c r="G49" s="32"/>
      <c r="H49" s="32"/>
      <c r="I49" s="32"/>
      <c r="J49" s="32"/>
    </row>
    <row r="50" spans="1:10" x14ac:dyDescent="0.2">
      <c r="A50" s="32"/>
      <c r="B50" s="33"/>
      <c r="C50" s="32"/>
      <c r="D50" s="32"/>
      <c r="E50" s="32"/>
      <c r="F50" s="32"/>
      <c r="G50" s="32"/>
      <c r="H50" s="32"/>
      <c r="I50" s="32"/>
      <c r="J50" s="32"/>
    </row>
    <row r="51" spans="1:10" x14ac:dyDescent="0.2">
      <c r="A51" s="32"/>
      <c r="B51" s="33"/>
      <c r="C51" s="32"/>
      <c r="D51" s="32"/>
      <c r="E51" s="32"/>
      <c r="F51" s="32"/>
      <c r="G51" s="32"/>
      <c r="H51" s="32"/>
      <c r="I51" s="32"/>
      <c r="J51" s="32"/>
    </row>
    <row r="52" spans="1:10" x14ac:dyDescent="0.2">
      <c r="A52" s="32"/>
      <c r="B52" s="33"/>
      <c r="C52" s="32"/>
      <c r="D52" s="32"/>
      <c r="E52" s="32"/>
      <c r="F52" s="32"/>
      <c r="G52" s="32"/>
      <c r="H52" s="32"/>
      <c r="I52" s="32"/>
      <c r="J52" s="32"/>
    </row>
    <row r="53" spans="1:10" x14ac:dyDescent="0.2">
      <c r="A53" s="32"/>
      <c r="B53" s="33"/>
      <c r="C53" s="32"/>
      <c r="D53" s="32"/>
      <c r="E53" s="32"/>
      <c r="F53" s="32"/>
      <c r="G53" s="32"/>
      <c r="H53" s="32"/>
      <c r="I53" s="32"/>
      <c r="J53" s="32"/>
    </row>
    <row r="54" spans="1:10" x14ac:dyDescent="0.2">
      <c r="A54" s="32"/>
      <c r="B54" s="33"/>
      <c r="C54" s="32"/>
      <c r="D54" s="32"/>
      <c r="E54" s="32"/>
      <c r="F54" s="32"/>
      <c r="G54" s="32"/>
      <c r="H54" s="32"/>
      <c r="I54" s="32"/>
      <c r="J54" s="32"/>
    </row>
    <row r="55" spans="1:10" x14ac:dyDescent="0.2">
      <c r="A55" s="32"/>
      <c r="B55" s="33"/>
      <c r="C55" s="32"/>
      <c r="D55" s="32"/>
      <c r="E55" s="32"/>
      <c r="F55" s="32"/>
      <c r="G55" s="32"/>
      <c r="H55" s="32"/>
      <c r="I55" s="32"/>
      <c r="J55" s="32"/>
    </row>
    <row r="56" spans="1:10" x14ac:dyDescent="0.2">
      <c r="A56" s="32"/>
      <c r="B56" s="33"/>
      <c r="C56" s="32"/>
      <c r="D56" s="32"/>
      <c r="E56" s="32"/>
      <c r="F56" s="32"/>
      <c r="G56" s="32"/>
      <c r="H56" s="32"/>
      <c r="I56" s="32"/>
      <c r="J56" s="32"/>
    </row>
    <row r="57" spans="1:10" x14ac:dyDescent="0.2">
      <c r="A57" s="32"/>
      <c r="B57" s="33"/>
      <c r="C57" s="32"/>
      <c r="D57" s="32"/>
      <c r="E57" s="32"/>
      <c r="F57" s="32"/>
      <c r="G57" s="32"/>
      <c r="H57" s="32"/>
      <c r="I57" s="32"/>
      <c r="J57" s="32"/>
    </row>
    <row r="58" spans="1:10" x14ac:dyDescent="0.2">
      <c r="A58" s="32"/>
      <c r="B58" s="33"/>
      <c r="C58" s="32"/>
      <c r="D58" s="32"/>
      <c r="E58" s="32"/>
      <c r="F58" s="32"/>
      <c r="G58" s="32"/>
      <c r="H58" s="32"/>
      <c r="I58" s="32"/>
      <c r="J58" s="32"/>
    </row>
    <row r="59" spans="1:10" x14ac:dyDescent="0.2">
      <c r="A59" s="32"/>
      <c r="B59" s="33"/>
      <c r="C59" s="32"/>
      <c r="D59" s="32"/>
      <c r="E59" s="32"/>
      <c r="F59" s="32"/>
      <c r="G59" s="32"/>
      <c r="H59" s="32"/>
      <c r="I59" s="32"/>
      <c r="J59" s="32"/>
    </row>
    <row r="60" spans="1:10" x14ac:dyDescent="0.2">
      <c r="A60" s="32"/>
      <c r="B60" s="33"/>
      <c r="C60" s="32"/>
      <c r="D60" s="32"/>
      <c r="E60" s="32"/>
      <c r="F60" s="32"/>
      <c r="G60" s="32"/>
      <c r="H60" s="32"/>
      <c r="I60" s="32"/>
      <c r="J60" s="32"/>
    </row>
    <row r="61" spans="1:10" x14ac:dyDescent="0.2">
      <c r="A61" s="32"/>
      <c r="B61" s="33"/>
      <c r="C61" s="32"/>
      <c r="D61" s="32"/>
      <c r="E61" s="32"/>
      <c r="F61" s="32"/>
      <c r="G61" s="32"/>
      <c r="H61" s="32"/>
      <c r="I61" s="32"/>
      <c r="J61" s="32"/>
    </row>
    <row r="62" spans="1:10" x14ac:dyDescent="0.2">
      <c r="A62" s="32"/>
      <c r="B62" s="33"/>
      <c r="C62" s="32"/>
      <c r="D62" s="32"/>
      <c r="E62" s="32"/>
      <c r="F62" s="32"/>
      <c r="G62" s="32"/>
      <c r="H62" s="32"/>
      <c r="I62" s="32"/>
      <c r="J62" s="32"/>
    </row>
    <row r="63" spans="1:10" x14ac:dyDescent="0.2">
      <c r="A63" s="32"/>
      <c r="B63" s="33"/>
      <c r="C63" s="32"/>
      <c r="D63" s="32"/>
      <c r="E63" s="32"/>
      <c r="F63" s="32"/>
      <c r="G63" s="32"/>
      <c r="H63" s="32"/>
      <c r="I63" s="32"/>
      <c r="J63" s="32"/>
    </row>
    <row r="64" spans="1:10" x14ac:dyDescent="0.2">
      <c r="A64" s="32"/>
      <c r="B64" s="33"/>
      <c r="C64" s="32"/>
      <c r="D64" s="32"/>
      <c r="E64" s="32"/>
      <c r="F64" s="32"/>
      <c r="G64" s="32"/>
      <c r="H64" s="32"/>
      <c r="I64" s="32"/>
      <c r="J64" s="32"/>
    </row>
    <row r="65" spans="1:10" x14ac:dyDescent="0.2">
      <c r="A65" s="32"/>
      <c r="B65" s="33"/>
      <c r="C65" s="32"/>
      <c r="D65" s="32"/>
      <c r="E65" s="32"/>
      <c r="F65" s="32"/>
      <c r="G65" s="32"/>
      <c r="H65" s="32"/>
      <c r="I65" s="32"/>
      <c r="J65" s="32"/>
    </row>
    <row r="66" spans="1:10" x14ac:dyDescent="0.2">
      <c r="A66" s="32"/>
      <c r="B66" s="33"/>
      <c r="C66" s="32"/>
      <c r="D66" s="32"/>
      <c r="E66" s="32"/>
      <c r="F66" s="32"/>
      <c r="G66" s="32"/>
      <c r="H66" s="32"/>
      <c r="I66" s="32"/>
      <c r="J66" s="32"/>
    </row>
    <row r="67" spans="1:10" x14ac:dyDescent="0.2">
      <c r="A67" s="32"/>
      <c r="B67" s="33"/>
      <c r="C67" s="32"/>
      <c r="D67" s="32"/>
      <c r="E67" s="32"/>
      <c r="F67" s="32"/>
      <c r="G67" s="32"/>
      <c r="H67" s="32"/>
      <c r="I67" s="32"/>
      <c r="J67" s="32"/>
    </row>
    <row r="68" spans="1:10" x14ac:dyDescent="0.2">
      <c r="A68" s="32"/>
      <c r="B68" s="33"/>
      <c r="C68" s="32"/>
      <c r="D68" s="32"/>
      <c r="E68" s="32"/>
      <c r="F68" s="32"/>
      <c r="G68" s="32"/>
      <c r="H68" s="32"/>
      <c r="I68" s="32"/>
      <c r="J68" s="32"/>
    </row>
    <row r="69" spans="1:10" x14ac:dyDescent="0.2">
      <c r="A69" s="32"/>
      <c r="B69" s="33"/>
      <c r="C69" s="32"/>
      <c r="D69" s="32"/>
      <c r="E69" s="32"/>
      <c r="F69" s="32"/>
      <c r="G69" s="32"/>
      <c r="H69" s="32"/>
      <c r="I69" s="32"/>
      <c r="J69" s="32"/>
    </row>
    <row r="70" spans="1:10" x14ac:dyDescent="0.2">
      <c r="A70" s="32"/>
      <c r="B70" s="33"/>
      <c r="C70" s="32"/>
      <c r="D70" s="32"/>
      <c r="E70" s="32"/>
      <c r="F70" s="32"/>
      <c r="G70" s="32"/>
      <c r="H70" s="32"/>
      <c r="I70" s="32"/>
      <c r="J70" s="32"/>
    </row>
    <row r="71" spans="1:10" x14ac:dyDescent="0.2">
      <c r="A71" s="32"/>
      <c r="B71" s="33"/>
      <c r="C71" s="32"/>
      <c r="D71" s="32"/>
      <c r="E71" s="32"/>
      <c r="F71" s="32"/>
      <c r="G71" s="32"/>
      <c r="H71" s="32"/>
      <c r="I71" s="32"/>
      <c r="J71" s="32"/>
    </row>
    <row r="72" spans="1:10" x14ac:dyDescent="0.2">
      <c r="A72" s="32"/>
      <c r="B72" s="33"/>
      <c r="C72" s="32"/>
      <c r="D72" s="32"/>
      <c r="E72" s="32"/>
      <c r="F72" s="32"/>
      <c r="G72" s="32"/>
      <c r="H72" s="32"/>
      <c r="I72" s="32"/>
      <c r="J72" s="32"/>
    </row>
    <row r="73" spans="1:10" x14ac:dyDescent="0.2">
      <c r="A73" s="32"/>
      <c r="B73" s="33"/>
      <c r="C73" s="32"/>
      <c r="D73" s="32"/>
      <c r="E73" s="32"/>
      <c r="F73" s="32"/>
      <c r="G73" s="32"/>
      <c r="H73" s="32"/>
      <c r="I73" s="32"/>
      <c r="J73" s="32"/>
    </row>
    <row r="74" spans="1:10" x14ac:dyDescent="0.2">
      <c r="A74" s="32"/>
      <c r="B74" s="33"/>
      <c r="C74" s="32"/>
      <c r="D74" s="32"/>
      <c r="E74" s="32"/>
      <c r="F74" s="32"/>
      <c r="G74" s="32"/>
      <c r="H74" s="32"/>
      <c r="I74" s="32"/>
      <c r="J74" s="32"/>
    </row>
    <row r="75" spans="1:10" x14ac:dyDescent="0.2">
      <c r="A75" s="32"/>
      <c r="B75" s="33"/>
      <c r="C75" s="32"/>
      <c r="D75" s="32"/>
      <c r="E75" s="32"/>
      <c r="F75" s="32"/>
      <c r="G75" s="32"/>
      <c r="H75" s="32"/>
      <c r="I75" s="32"/>
      <c r="J75" s="32"/>
    </row>
    <row r="76" spans="1:10" x14ac:dyDescent="0.2">
      <c r="A76" s="32"/>
      <c r="B76" s="33"/>
      <c r="C76" s="32"/>
      <c r="D76" s="32"/>
      <c r="E76" s="32"/>
      <c r="F76" s="32"/>
      <c r="G76" s="32"/>
      <c r="H76" s="32"/>
      <c r="I76" s="32"/>
      <c r="J76" s="32"/>
    </row>
    <row r="77" spans="1:10" x14ac:dyDescent="0.2">
      <c r="A77" s="32"/>
      <c r="B77" s="33"/>
      <c r="C77" s="32"/>
      <c r="D77" s="32"/>
      <c r="E77" s="32"/>
      <c r="F77" s="32"/>
      <c r="G77" s="32"/>
      <c r="H77" s="32"/>
      <c r="I77" s="32"/>
      <c r="J77" s="32"/>
    </row>
    <row r="78" spans="1:10" x14ac:dyDescent="0.2">
      <c r="A78" s="32"/>
      <c r="B78" s="33"/>
      <c r="C78" s="32"/>
      <c r="D78" s="32"/>
      <c r="E78" s="32"/>
      <c r="F78" s="32"/>
      <c r="G78" s="32"/>
      <c r="H78" s="32"/>
      <c r="I78" s="32"/>
      <c r="J78" s="32"/>
    </row>
    <row r="79" spans="1:10" x14ac:dyDescent="0.2">
      <c r="A79" s="32"/>
      <c r="B79" s="33"/>
      <c r="C79" s="32"/>
      <c r="D79" s="32"/>
      <c r="E79" s="32"/>
      <c r="F79" s="32"/>
      <c r="G79" s="32"/>
      <c r="H79" s="32"/>
      <c r="I79" s="32"/>
      <c r="J79" s="32"/>
    </row>
    <row r="80" spans="1:10" x14ac:dyDescent="0.2">
      <c r="A80" s="32"/>
      <c r="B80" s="33"/>
      <c r="C80" s="32"/>
      <c r="D80" s="32"/>
      <c r="E80" s="32"/>
      <c r="F80" s="32"/>
      <c r="G80" s="32"/>
      <c r="H80" s="32"/>
      <c r="I80" s="32"/>
      <c r="J80" s="32"/>
    </row>
    <row r="81" spans="1:10" x14ac:dyDescent="0.2">
      <c r="A81" s="32"/>
      <c r="B81" s="33"/>
      <c r="C81" s="32"/>
      <c r="D81" s="32"/>
      <c r="E81" s="32"/>
      <c r="F81" s="32"/>
      <c r="G81" s="32"/>
      <c r="H81" s="32"/>
      <c r="I81" s="32"/>
      <c r="J81" s="32"/>
    </row>
    <row r="82" spans="1:10" x14ac:dyDescent="0.2">
      <c r="A82" s="32"/>
      <c r="B82" s="33"/>
      <c r="C82" s="32"/>
      <c r="D82" s="32"/>
      <c r="E82" s="32"/>
      <c r="F82" s="32"/>
      <c r="G82" s="32"/>
      <c r="H82" s="32"/>
      <c r="I82" s="32"/>
      <c r="J82" s="32"/>
    </row>
    <row r="83" spans="1:10" x14ac:dyDescent="0.2">
      <c r="A83" s="32"/>
      <c r="B83" s="33"/>
      <c r="C83" s="32"/>
      <c r="D83" s="32"/>
      <c r="E83" s="32"/>
      <c r="F83" s="32"/>
      <c r="G83" s="32"/>
      <c r="H83" s="32"/>
      <c r="I83" s="32"/>
      <c r="J83" s="32"/>
    </row>
    <row r="84" spans="1:10" x14ac:dyDescent="0.2">
      <c r="A84" s="32"/>
      <c r="B84" s="33"/>
      <c r="C84" s="32"/>
      <c r="D84" s="32"/>
      <c r="E84" s="32"/>
      <c r="F84" s="32"/>
      <c r="G84" s="32"/>
      <c r="H84" s="32"/>
      <c r="I84" s="32"/>
      <c r="J84" s="32"/>
    </row>
    <row r="85" spans="1:10" x14ac:dyDescent="0.2">
      <c r="A85" s="32"/>
      <c r="B85" s="33"/>
      <c r="C85" s="32"/>
      <c r="D85" s="32"/>
      <c r="E85" s="32"/>
      <c r="F85" s="32"/>
      <c r="G85" s="32"/>
      <c r="H85" s="32"/>
      <c r="I85" s="32"/>
      <c r="J85" s="32"/>
    </row>
    <row r="86" spans="1:10" x14ac:dyDescent="0.2">
      <c r="A86" s="32"/>
      <c r="B86" s="33"/>
      <c r="C86" s="32"/>
      <c r="D86" s="32"/>
      <c r="E86" s="32"/>
      <c r="F86" s="32"/>
      <c r="G86" s="32"/>
      <c r="H86" s="32"/>
      <c r="I86" s="32"/>
      <c r="J86" s="32"/>
    </row>
    <row r="87" spans="1:10" x14ac:dyDescent="0.2">
      <c r="A87" s="32"/>
      <c r="B87" s="33"/>
      <c r="C87" s="32"/>
      <c r="D87" s="32"/>
      <c r="E87" s="32"/>
      <c r="F87" s="32"/>
      <c r="G87" s="32"/>
      <c r="H87" s="32"/>
      <c r="I87" s="32"/>
      <c r="J87" s="32"/>
    </row>
    <row r="88" spans="1:10" x14ac:dyDescent="0.2">
      <c r="A88" s="32"/>
      <c r="B88" s="33"/>
      <c r="C88" s="32"/>
      <c r="D88" s="32"/>
      <c r="E88" s="32"/>
      <c r="F88" s="32"/>
      <c r="G88" s="32"/>
      <c r="H88" s="32"/>
      <c r="I88" s="32"/>
      <c r="J88" s="32"/>
    </row>
    <row r="89" spans="1:10" x14ac:dyDescent="0.2">
      <c r="A89" s="32"/>
      <c r="B89" s="33"/>
      <c r="C89" s="32"/>
      <c r="D89" s="32"/>
      <c r="E89" s="32"/>
      <c r="F89" s="32"/>
      <c r="G89" s="32"/>
      <c r="H89" s="32"/>
      <c r="I89" s="32"/>
      <c r="J89" s="32"/>
    </row>
    <row r="90" spans="1:10" x14ac:dyDescent="0.2">
      <c r="A90" s="32"/>
      <c r="B90" s="33"/>
      <c r="C90" s="32"/>
      <c r="D90" s="32"/>
      <c r="E90" s="32"/>
      <c r="F90" s="32"/>
      <c r="G90" s="32"/>
      <c r="H90" s="32"/>
      <c r="I90" s="32"/>
      <c r="J90" s="32"/>
    </row>
    <row r="91" spans="1:10" x14ac:dyDescent="0.2">
      <c r="A91" s="32"/>
      <c r="B91" s="33"/>
      <c r="C91" s="32"/>
      <c r="D91" s="32"/>
      <c r="E91" s="32"/>
      <c r="F91" s="32"/>
      <c r="G91" s="32"/>
      <c r="H91" s="32"/>
      <c r="I91" s="32"/>
      <c r="J91" s="32"/>
    </row>
    <row r="92" spans="1:10" x14ac:dyDescent="0.2">
      <c r="A92" s="32"/>
      <c r="B92" s="33"/>
      <c r="C92" s="32"/>
      <c r="D92" s="32"/>
      <c r="E92" s="32"/>
      <c r="F92" s="32"/>
      <c r="G92" s="32"/>
      <c r="H92" s="32"/>
      <c r="I92" s="32"/>
      <c r="J92" s="32"/>
    </row>
    <row r="93" spans="1:10" x14ac:dyDescent="0.2">
      <c r="A93" s="32"/>
      <c r="B93" s="33"/>
      <c r="C93" s="32"/>
      <c r="D93" s="32"/>
      <c r="E93" s="32"/>
      <c r="F93" s="32"/>
      <c r="G93" s="32"/>
      <c r="H93" s="32"/>
      <c r="I93" s="32"/>
      <c r="J93" s="32"/>
    </row>
    <row r="94" spans="1:10" x14ac:dyDescent="0.2">
      <c r="A94" s="32"/>
      <c r="B94" s="33"/>
      <c r="C94" s="32"/>
      <c r="D94" s="32"/>
      <c r="E94" s="32"/>
      <c r="F94" s="32"/>
      <c r="G94" s="32"/>
      <c r="H94" s="32"/>
      <c r="I94" s="32"/>
      <c r="J94" s="32"/>
    </row>
    <row r="95" spans="1:10" x14ac:dyDescent="0.2">
      <c r="A95" s="32"/>
      <c r="B95" s="33"/>
      <c r="C95" s="32"/>
      <c r="D95" s="32"/>
      <c r="E95" s="32"/>
      <c r="F95" s="32"/>
      <c r="G95" s="32"/>
      <c r="H95" s="32"/>
      <c r="I95" s="32"/>
      <c r="J95" s="32"/>
    </row>
    <row r="96" spans="1:10" x14ac:dyDescent="0.2">
      <c r="A96" s="32"/>
      <c r="B96" s="33"/>
      <c r="C96" s="32"/>
      <c r="D96" s="32"/>
      <c r="E96" s="32"/>
      <c r="F96" s="32"/>
      <c r="G96" s="32"/>
      <c r="H96" s="32"/>
      <c r="I96" s="32"/>
      <c r="J96" s="32"/>
    </row>
    <row r="97" spans="1:10" x14ac:dyDescent="0.2">
      <c r="A97" s="32"/>
      <c r="B97" s="33"/>
      <c r="C97" s="32"/>
      <c r="D97" s="32"/>
      <c r="E97" s="32"/>
      <c r="F97" s="32"/>
      <c r="G97" s="32"/>
      <c r="H97" s="32"/>
      <c r="I97" s="32"/>
      <c r="J97" s="32"/>
    </row>
    <row r="98" spans="1:10" x14ac:dyDescent="0.2">
      <c r="A98" s="32"/>
      <c r="B98" s="33"/>
      <c r="C98" s="32"/>
      <c r="D98" s="32"/>
      <c r="E98" s="32"/>
      <c r="F98" s="32"/>
      <c r="G98" s="32"/>
      <c r="H98" s="32"/>
      <c r="I98" s="32"/>
      <c r="J98" s="32"/>
    </row>
    <row r="99" spans="1:10" x14ac:dyDescent="0.2">
      <c r="A99" s="32"/>
      <c r="B99" s="33"/>
      <c r="C99" s="32"/>
      <c r="D99" s="32"/>
      <c r="E99" s="32"/>
      <c r="F99" s="32"/>
      <c r="G99" s="32"/>
      <c r="H99" s="32"/>
      <c r="I99" s="32"/>
      <c r="J99" s="32"/>
    </row>
    <row r="100" spans="1:10" x14ac:dyDescent="0.2">
      <c r="A100" s="32"/>
      <c r="B100" s="33"/>
      <c r="C100" s="32"/>
      <c r="D100" s="32"/>
      <c r="E100" s="32"/>
      <c r="F100" s="32"/>
      <c r="G100" s="32"/>
      <c r="H100" s="32"/>
      <c r="I100" s="32"/>
      <c r="J100" s="32"/>
    </row>
    <row r="101" spans="1:10" x14ac:dyDescent="0.2">
      <c r="A101" s="32"/>
      <c r="B101" s="33"/>
      <c r="C101" s="32"/>
      <c r="D101" s="32"/>
      <c r="E101" s="32"/>
      <c r="F101" s="32"/>
      <c r="G101" s="32"/>
      <c r="H101" s="32"/>
      <c r="I101" s="32"/>
      <c r="J101" s="32"/>
    </row>
    <row r="102" spans="1:10" x14ac:dyDescent="0.2">
      <c r="A102" s="32"/>
      <c r="B102" s="33"/>
      <c r="C102" s="32"/>
      <c r="D102" s="32"/>
      <c r="E102" s="32"/>
      <c r="F102" s="32"/>
      <c r="G102" s="32"/>
      <c r="H102" s="32"/>
      <c r="I102" s="32"/>
      <c r="J102" s="32"/>
    </row>
    <row r="103" spans="1:10" x14ac:dyDescent="0.2">
      <c r="A103" s="32"/>
      <c r="B103" s="33"/>
      <c r="C103" s="32"/>
      <c r="D103" s="32"/>
      <c r="E103" s="32"/>
      <c r="F103" s="32"/>
      <c r="G103" s="32"/>
      <c r="H103" s="32"/>
      <c r="I103" s="32"/>
      <c r="J103" s="32"/>
    </row>
    <row r="104" spans="1:10" x14ac:dyDescent="0.2">
      <c r="A104" s="32"/>
      <c r="B104" s="33"/>
      <c r="C104" s="32"/>
      <c r="D104" s="32"/>
      <c r="E104" s="32"/>
      <c r="F104" s="32"/>
      <c r="G104" s="32"/>
      <c r="H104" s="32"/>
      <c r="I104" s="32"/>
      <c r="J104" s="32"/>
    </row>
    <row r="105" spans="1:10" x14ac:dyDescent="0.2">
      <c r="A105" s="32"/>
      <c r="B105" s="33"/>
      <c r="C105" s="32"/>
      <c r="D105" s="32"/>
      <c r="E105" s="32"/>
      <c r="F105" s="32"/>
      <c r="G105" s="32"/>
      <c r="H105" s="32"/>
      <c r="I105" s="32"/>
      <c r="J105" s="32"/>
    </row>
    <row r="106" spans="1:10" x14ac:dyDescent="0.2">
      <c r="A106" s="32"/>
      <c r="B106" s="33"/>
      <c r="C106" s="32"/>
      <c r="D106" s="32"/>
      <c r="E106" s="32"/>
      <c r="F106" s="32"/>
      <c r="G106" s="32"/>
      <c r="H106" s="32"/>
      <c r="I106" s="32"/>
      <c r="J106" s="32"/>
    </row>
    <row r="107" spans="1:10" x14ac:dyDescent="0.2">
      <c r="A107" s="32"/>
      <c r="B107" s="33"/>
      <c r="C107" s="32"/>
      <c r="D107" s="32"/>
      <c r="E107" s="32"/>
      <c r="F107" s="32"/>
      <c r="G107" s="32"/>
      <c r="H107" s="32"/>
      <c r="I107" s="32"/>
      <c r="J107" s="32"/>
    </row>
    <row r="108" spans="1:10" x14ac:dyDescent="0.2">
      <c r="A108" s="32"/>
      <c r="B108" s="33"/>
      <c r="C108" s="32"/>
      <c r="D108" s="32"/>
      <c r="E108" s="32"/>
      <c r="F108" s="32"/>
      <c r="G108" s="32"/>
      <c r="H108" s="32"/>
      <c r="I108" s="32"/>
      <c r="J108" s="32"/>
    </row>
    <row r="109" spans="1:10" x14ac:dyDescent="0.2">
      <c r="A109" s="32"/>
      <c r="B109" s="33"/>
      <c r="C109" s="32"/>
      <c r="D109" s="32"/>
      <c r="E109" s="32"/>
      <c r="F109" s="32"/>
      <c r="G109" s="32"/>
      <c r="H109" s="32"/>
      <c r="I109" s="32"/>
      <c r="J109" s="32"/>
    </row>
    <row r="110" spans="1:10" x14ac:dyDescent="0.2">
      <c r="A110" s="32"/>
      <c r="B110" s="33"/>
      <c r="C110" s="32"/>
      <c r="D110" s="32"/>
      <c r="E110" s="32"/>
      <c r="F110" s="32"/>
      <c r="G110" s="32"/>
      <c r="H110" s="32"/>
      <c r="I110" s="32"/>
      <c r="J110" s="32"/>
    </row>
    <row r="111" spans="1:10" x14ac:dyDescent="0.2">
      <c r="A111" s="32"/>
      <c r="B111" s="33"/>
      <c r="C111" s="32"/>
      <c r="D111" s="32"/>
      <c r="E111" s="32"/>
      <c r="F111" s="32"/>
      <c r="G111" s="32"/>
      <c r="H111" s="32"/>
      <c r="I111" s="32"/>
      <c r="J111" s="32"/>
    </row>
    <row r="112" spans="1:10" x14ac:dyDescent="0.2">
      <c r="A112" s="32"/>
      <c r="B112" s="33"/>
      <c r="C112" s="32"/>
      <c r="D112" s="32"/>
      <c r="E112" s="32"/>
      <c r="F112" s="32"/>
      <c r="G112" s="32"/>
      <c r="H112" s="32"/>
      <c r="I112" s="32"/>
      <c r="J112" s="32"/>
    </row>
    <row r="113" spans="1:10" x14ac:dyDescent="0.2">
      <c r="A113" s="32"/>
      <c r="B113" s="33"/>
      <c r="C113" s="32"/>
      <c r="D113" s="32"/>
      <c r="E113" s="32"/>
      <c r="F113" s="32"/>
      <c r="G113" s="32"/>
      <c r="H113" s="32"/>
      <c r="I113" s="32"/>
      <c r="J113" s="32"/>
    </row>
    <row r="114" spans="1:10" x14ac:dyDescent="0.2">
      <c r="A114" s="32"/>
      <c r="B114" s="33"/>
      <c r="C114" s="32"/>
      <c r="D114" s="32"/>
      <c r="E114" s="32"/>
      <c r="F114" s="32"/>
      <c r="G114" s="32"/>
      <c r="H114" s="32"/>
      <c r="I114" s="32"/>
      <c r="J114" s="32"/>
    </row>
    <row r="115" spans="1:10" x14ac:dyDescent="0.2">
      <c r="A115" s="32"/>
      <c r="B115" s="33"/>
      <c r="C115" s="32"/>
      <c r="D115" s="32"/>
      <c r="E115" s="32"/>
      <c r="F115" s="32"/>
      <c r="G115" s="32"/>
      <c r="H115" s="32"/>
      <c r="I115" s="32"/>
      <c r="J115" s="32"/>
    </row>
    <row r="116" spans="1:10" x14ac:dyDescent="0.2">
      <c r="A116" s="32"/>
      <c r="B116" s="33"/>
      <c r="C116" s="32"/>
      <c r="D116" s="32"/>
      <c r="E116" s="32"/>
      <c r="F116" s="32"/>
      <c r="G116" s="32"/>
      <c r="H116" s="32"/>
      <c r="I116" s="32"/>
      <c r="J116" s="32"/>
    </row>
    <row r="117" spans="1:10" x14ac:dyDescent="0.2">
      <c r="A117" s="32"/>
      <c r="B117" s="33"/>
      <c r="C117" s="32"/>
      <c r="D117" s="32"/>
      <c r="E117" s="32"/>
      <c r="F117" s="32"/>
      <c r="G117" s="32"/>
      <c r="H117" s="32"/>
      <c r="I117" s="32"/>
      <c r="J117" s="32"/>
    </row>
    <row r="118" spans="1:10" x14ac:dyDescent="0.2">
      <c r="A118" s="32"/>
      <c r="B118" s="33"/>
      <c r="C118" s="32"/>
      <c r="D118" s="32"/>
      <c r="E118" s="32"/>
      <c r="F118" s="32"/>
      <c r="G118" s="32"/>
      <c r="H118" s="32"/>
      <c r="I118" s="32"/>
      <c r="J118" s="32"/>
    </row>
    <row r="119" spans="1:10" x14ac:dyDescent="0.2">
      <c r="A119" s="32"/>
      <c r="B119" s="33"/>
      <c r="C119" s="32"/>
      <c r="D119" s="32"/>
      <c r="E119" s="32"/>
      <c r="F119" s="32"/>
      <c r="G119" s="32"/>
      <c r="H119" s="32"/>
      <c r="I119" s="32"/>
      <c r="J119" s="32"/>
    </row>
    <row r="120" spans="1:10" x14ac:dyDescent="0.2">
      <c r="A120" s="32"/>
      <c r="B120" s="33"/>
      <c r="C120" s="32"/>
      <c r="D120" s="32"/>
      <c r="E120" s="32"/>
      <c r="F120" s="32"/>
      <c r="G120" s="32"/>
      <c r="H120" s="32"/>
      <c r="I120" s="32"/>
      <c r="J120" s="32"/>
    </row>
    <row r="121" spans="1:10" x14ac:dyDescent="0.2">
      <c r="A121" s="32"/>
      <c r="B121" s="33"/>
      <c r="C121" s="32"/>
      <c r="D121" s="32"/>
      <c r="E121" s="32"/>
      <c r="F121" s="32"/>
      <c r="G121" s="32"/>
      <c r="H121" s="32"/>
      <c r="I121" s="32"/>
      <c r="J121" s="32"/>
    </row>
    <row r="122" spans="1:10" x14ac:dyDescent="0.2">
      <c r="A122" s="32"/>
      <c r="B122" s="33"/>
      <c r="C122" s="32"/>
      <c r="D122" s="32"/>
      <c r="E122" s="32"/>
      <c r="F122" s="32"/>
      <c r="G122" s="32"/>
      <c r="H122" s="32"/>
      <c r="I122" s="32"/>
      <c r="J122" s="32"/>
    </row>
    <row r="123" spans="1:10" x14ac:dyDescent="0.2">
      <c r="A123" s="32"/>
      <c r="B123" s="33"/>
      <c r="C123" s="32"/>
      <c r="D123" s="32"/>
      <c r="E123" s="32"/>
      <c r="F123" s="32"/>
      <c r="G123" s="32"/>
      <c r="H123" s="32"/>
      <c r="I123" s="32"/>
      <c r="J123" s="32"/>
    </row>
    <row r="124" spans="1:10" x14ac:dyDescent="0.2">
      <c r="A124" s="32"/>
      <c r="B124" s="33"/>
      <c r="C124" s="32"/>
      <c r="D124" s="32"/>
      <c r="E124" s="32"/>
      <c r="F124" s="32"/>
      <c r="G124" s="32"/>
      <c r="H124" s="32"/>
      <c r="I124" s="32"/>
      <c r="J124" s="32"/>
    </row>
    <row r="125" spans="1:10" x14ac:dyDescent="0.2">
      <c r="A125" s="32"/>
      <c r="B125" s="33"/>
      <c r="C125" s="32"/>
      <c r="D125" s="32"/>
      <c r="E125" s="32"/>
      <c r="F125" s="32"/>
      <c r="G125" s="32"/>
      <c r="H125" s="32"/>
      <c r="I125" s="32"/>
      <c r="J125" s="32"/>
    </row>
    <row r="126" spans="1:10" x14ac:dyDescent="0.2">
      <c r="A126" s="32"/>
      <c r="B126" s="33"/>
      <c r="C126" s="32"/>
      <c r="D126" s="32"/>
      <c r="E126" s="32"/>
      <c r="F126" s="32"/>
      <c r="G126" s="32"/>
      <c r="H126" s="32"/>
      <c r="I126" s="32"/>
      <c r="J126" s="32"/>
    </row>
    <row r="127" spans="1:10" x14ac:dyDescent="0.2">
      <c r="A127" s="32"/>
      <c r="B127" s="33"/>
      <c r="C127" s="32"/>
      <c r="D127" s="32"/>
      <c r="E127" s="32"/>
      <c r="F127" s="32"/>
      <c r="G127" s="32"/>
      <c r="H127" s="32"/>
      <c r="I127" s="32"/>
      <c r="J127" s="32"/>
    </row>
    <row r="128" spans="1:10" x14ac:dyDescent="0.2">
      <c r="A128" s="32"/>
      <c r="B128" s="33"/>
      <c r="C128" s="32"/>
      <c r="D128" s="32"/>
      <c r="E128" s="32"/>
      <c r="F128" s="32"/>
      <c r="G128" s="32"/>
      <c r="H128" s="32"/>
      <c r="I128" s="32"/>
      <c r="J128" s="32"/>
    </row>
    <row r="129" spans="1:10" x14ac:dyDescent="0.2">
      <c r="A129" s="32"/>
      <c r="B129" s="33"/>
      <c r="C129" s="32"/>
      <c r="D129" s="32"/>
      <c r="E129" s="32"/>
      <c r="F129" s="32"/>
      <c r="G129" s="32"/>
      <c r="H129" s="32"/>
      <c r="I129" s="32"/>
      <c r="J129" s="32"/>
    </row>
    <row r="130" spans="1:10" x14ac:dyDescent="0.2">
      <c r="A130" s="32"/>
      <c r="B130" s="33"/>
      <c r="C130" s="32"/>
      <c r="D130" s="32"/>
      <c r="E130" s="32"/>
      <c r="F130" s="32"/>
      <c r="G130" s="32"/>
      <c r="H130" s="32"/>
      <c r="I130" s="32"/>
      <c r="J130" s="32"/>
    </row>
    <row r="131" spans="1:10" x14ac:dyDescent="0.2">
      <c r="A131" s="32"/>
      <c r="B131" s="33"/>
      <c r="C131" s="32"/>
      <c r="D131" s="32"/>
      <c r="E131" s="32"/>
      <c r="F131" s="32"/>
      <c r="G131" s="32"/>
      <c r="H131" s="32"/>
      <c r="I131" s="32"/>
      <c r="J131" s="32"/>
    </row>
    <row r="132" spans="1:10" x14ac:dyDescent="0.2">
      <c r="A132" s="32"/>
      <c r="B132" s="33"/>
      <c r="C132" s="32"/>
      <c r="D132" s="32"/>
      <c r="E132" s="32"/>
      <c r="F132" s="32"/>
      <c r="G132" s="32"/>
      <c r="H132" s="32"/>
      <c r="I132" s="32"/>
      <c r="J132" s="32"/>
    </row>
    <row r="133" spans="1:10" x14ac:dyDescent="0.2">
      <c r="A133" s="32"/>
      <c r="B133" s="33"/>
      <c r="C133" s="32"/>
      <c r="D133" s="32"/>
      <c r="E133" s="32"/>
      <c r="F133" s="32"/>
      <c r="G133" s="32"/>
      <c r="H133" s="32"/>
      <c r="I133" s="32"/>
      <c r="J133" s="32"/>
    </row>
    <row r="134" spans="1:10" x14ac:dyDescent="0.2">
      <c r="A134" s="32"/>
      <c r="B134" s="33"/>
      <c r="C134" s="32"/>
      <c r="D134" s="32"/>
      <c r="E134" s="32"/>
      <c r="F134" s="32"/>
      <c r="G134" s="32"/>
      <c r="H134" s="32"/>
      <c r="I134" s="32"/>
      <c r="J134" s="32"/>
    </row>
    <row r="135" spans="1:10" x14ac:dyDescent="0.2">
      <c r="A135" s="32"/>
      <c r="B135" s="33"/>
      <c r="C135" s="32"/>
      <c r="D135" s="32"/>
      <c r="E135" s="32"/>
      <c r="F135" s="32"/>
      <c r="G135" s="32"/>
      <c r="H135" s="32"/>
      <c r="I135" s="32"/>
      <c r="J135" s="32"/>
    </row>
    <row r="136" spans="1:10" x14ac:dyDescent="0.2">
      <c r="A136" s="32"/>
      <c r="B136" s="33"/>
      <c r="C136" s="32"/>
      <c r="D136" s="32"/>
      <c r="E136" s="32"/>
      <c r="F136" s="32"/>
      <c r="G136" s="32"/>
      <c r="H136" s="32"/>
      <c r="I136" s="32"/>
      <c r="J136" s="32"/>
    </row>
    <row r="137" spans="1:10" x14ac:dyDescent="0.2">
      <c r="A137" s="32"/>
      <c r="B137" s="33"/>
      <c r="C137" s="32"/>
      <c r="D137" s="32"/>
      <c r="E137" s="32"/>
      <c r="F137" s="32"/>
      <c r="G137" s="32"/>
      <c r="H137" s="32"/>
      <c r="I137" s="32"/>
      <c r="J137" s="32"/>
    </row>
    <row r="138" spans="1:10" x14ac:dyDescent="0.2">
      <c r="A138" s="32"/>
      <c r="B138" s="33"/>
      <c r="C138" s="32"/>
      <c r="D138" s="32"/>
      <c r="E138" s="32"/>
      <c r="F138" s="32"/>
      <c r="G138" s="32"/>
      <c r="H138" s="32"/>
      <c r="I138" s="32"/>
      <c r="J138" s="32"/>
    </row>
    <row r="139" spans="1:10" x14ac:dyDescent="0.2">
      <c r="A139" s="32"/>
      <c r="B139" s="33"/>
      <c r="C139" s="32"/>
      <c r="D139" s="32"/>
      <c r="E139" s="32"/>
      <c r="F139" s="32"/>
      <c r="G139" s="32"/>
      <c r="H139" s="32"/>
      <c r="I139" s="32"/>
      <c r="J139" s="32"/>
    </row>
    <row r="140" spans="1:10" x14ac:dyDescent="0.2">
      <c r="A140" s="32"/>
      <c r="B140" s="33"/>
      <c r="C140" s="32"/>
      <c r="D140" s="32"/>
      <c r="E140" s="32"/>
      <c r="F140" s="32"/>
      <c r="G140" s="32"/>
      <c r="H140" s="32"/>
      <c r="I140" s="32"/>
      <c r="J140" s="32"/>
    </row>
    <row r="141" spans="1:10" x14ac:dyDescent="0.2">
      <c r="A141" s="32"/>
      <c r="B141" s="33"/>
      <c r="C141" s="32"/>
      <c r="D141" s="32"/>
      <c r="E141" s="32"/>
      <c r="F141" s="32"/>
      <c r="G141" s="32"/>
      <c r="H141" s="32"/>
      <c r="I141" s="32"/>
      <c r="J141" s="32"/>
    </row>
    <row r="142" spans="1:10" x14ac:dyDescent="0.2">
      <c r="A142" s="32"/>
      <c r="B142" s="33"/>
      <c r="C142" s="32"/>
      <c r="D142" s="32"/>
      <c r="E142" s="32"/>
      <c r="F142" s="32"/>
      <c r="G142" s="32"/>
      <c r="H142" s="32"/>
      <c r="I142" s="32"/>
      <c r="J142" s="32"/>
    </row>
    <row r="143" spans="1:10" x14ac:dyDescent="0.2">
      <c r="A143" s="32"/>
      <c r="B143" s="33"/>
      <c r="C143" s="32"/>
      <c r="D143" s="32"/>
      <c r="E143" s="32"/>
      <c r="F143" s="32"/>
      <c r="G143" s="32"/>
      <c r="H143" s="32"/>
      <c r="I143" s="32"/>
      <c r="J143" s="32"/>
    </row>
    <row r="144" spans="1:10" x14ac:dyDescent="0.2">
      <c r="A144" s="32"/>
      <c r="B144" s="33"/>
      <c r="C144" s="32"/>
      <c r="D144" s="32"/>
      <c r="E144" s="32"/>
      <c r="F144" s="32"/>
      <c r="G144" s="32"/>
      <c r="H144" s="32"/>
      <c r="I144" s="32"/>
      <c r="J144" s="32"/>
    </row>
    <row r="145" spans="1:10" x14ac:dyDescent="0.2">
      <c r="A145" s="32"/>
      <c r="B145" s="33"/>
      <c r="C145" s="32"/>
      <c r="D145" s="32"/>
      <c r="E145" s="32"/>
      <c r="F145" s="32"/>
      <c r="G145" s="32"/>
      <c r="H145" s="32"/>
      <c r="I145" s="32"/>
      <c r="J145" s="32"/>
    </row>
    <row r="146" spans="1:10" x14ac:dyDescent="0.2">
      <c r="A146" s="32"/>
      <c r="B146" s="33"/>
      <c r="C146" s="32"/>
      <c r="D146" s="32"/>
      <c r="E146" s="32"/>
      <c r="F146" s="32"/>
      <c r="G146" s="32"/>
      <c r="H146" s="32"/>
      <c r="I146" s="32"/>
      <c r="J146" s="32"/>
    </row>
    <row r="147" spans="1:10" x14ac:dyDescent="0.2">
      <c r="A147" s="32"/>
      <c r="B147" s="33"/>
      <c r="C147" s="32"/>
      <c r="D147" s="32"/>
      <c r="E147" s="32"/>
      <c r="F147" s="32"/>
      <c r="G147" s="32"/>
      <c r="H147" s="32"/>
      <c r="I147" s="32"/>
      <c r="J147" s="32"/>
    </row>
    <row r="148" spans="1:10" x14ac:dyDescent="0.2">
      <c r="A148" s="32"/>
      <c r="B148" s="33"/>
      <c r="C148" s="32"/>
      <c r="D148" s="32"/>
      <c r="E148" s="32"/>
      <c r="F148" s="32"/>
      <c r="G148" s="32"/>
      <c r="H148" s="32"/>
      <c r="I148" s="32"/>
      <c r="J148" s="32"/>
    </row>
    <row r="149" spans="1:10" x14ac:dyDescent="0.2">
      <c r="A149" s="32"/>
      <c r="B149" s="33"/>
      <c r="C149" s="32"/>
      <c r="D149" s="32"/>
      <c r="E149" s="32"/>
      <c r="F149" s="32"/>
      <c r="G149" s="32"/>
      <c r="H149" s="32"/>
      <c r="I149" s="32"/>
      <c r="J149" s="32"/>
    </row>
    <row r="150" spans="1:10" x14ac:dyDescent="0.2">
      <c r="A150" s="32"/>
      <c r="B150" s="33"/>
      <c r="C150" s="32"/>
      <c r="D150" s="32"/>
      <c r="E150" s="32"/>
      <c r="F150" s="32"/>
      <c r="G150" s="32"/>
      <c r="H150" s="32"/>
      <c r="I150" s="32"/>
      <c r="J150" s="32"/>
    </row>
    <row r="151" spans="1:10" x14ac:dyDescent="0.2">
      <c r="A151" s="32"/>
      <c r="B151" s="33"/>
      <c r="C151" s="32"/>
      <c r="D151" s="32"/>
      <c r="E151" s="32"/>
      <c r="F151" s="32"/>
      <c r="G151" s="32"/>
      <c r="H151" s="32"/>
      <c r="I151" s="32"/>
      <c r="J151" s="32"/>
    </row>
    <row r="152" spans="1:10" x14ac:dyDescent="0.2">
      <c r="A152" s="32"/>
      <c r="B152" s="33"/>
      <c r="C152" s="32"/>
      <c r="D152" s="32"/>
      <c r="E152" s="32"/>
      <c r="F152" s="32"/>
      <c r="G152" s="32"/>
      <c r="H152" s="32"/>
      <c r="I152" s="32"/>
      <c r="J152" s="32"/>
    </row>
    <row r="153" spans="1:10" x14ac:dyDescent="0.2">
      <c r="A153" s="32"/>
      <c r="B153" s="33"/>
      <c r="C153" s="32"/>
      <c r="D153" s="32"/>
      <c r="E153" s="32"/>
      <c r="F153" s="32"/>
      <c r="G153" s="32"/>
      <c r="H153" s="32"/>
      <c r="I153" s="32"/>
      <c r="J153" s="32"/>
    </row>
    <row r="154" spans="1:10" x14ac:dyDescent="0.2">
      <c r="A154" s="32"/>
      <c r="B154" s="33"/>
      <c r="C154" s="32"/>
      <c r="D154" s="32"/>
      <c r="E154" s="32"/>
      <c r="F154" s="32"/>
      <c r="G154" s="32"/>
      <c r="H154" s="32"/>
      <c r="I154" s="32"/>
      <c r="J154" s="32"/>
    </row>
    <row r="155" spans="1:10" x14ac:dyDescent="0.2">
      <c r="A155" s="32"/>
      <c r="B155" s="33"/>
      <c r="C155" s="32"/>
      <c r="D155" s="32"/>
      <c r="E155" s="32"/>
      <c r="F155" s="32"/>
      <c r="G155" s="32"/>
      <c r="H155" s="32"/>
      <c r="I155" s="32"/>
      <c r="J155" s="32"/>
    </row>
    <row r="156" spans="1:10" x14ac:dyDescent="0.2">
      <c r="A156" s="32"/>
      <c r="B156" s="33"/>
      <c r="C156" s="32"/>
      <c r="D156" s="32"/>
      <c r="E156" s="32"/>
      <c r="F156" s="32"/>
      <c r="G156" s="32"/>
      <c r="H156" s="32"/>
      <c r="I156" s="32"/>
      <c r="J156" s="32"/>
    </row>
    <row r="157" spans="1:10" x14ac:dyDescent="0.2">
      <c r="A157" s="32"/>
      <c r="B157" s="33"/>
      <c r="C157" s="32"/>
      <c r="D157" s="32"/>
      <c r="E157" s="32"/>
      <c r="F157" s="32"/>
      <c r="G157" s="32"/>
      <c r="H157" s="32"/>
      <c r="I157" s="32"/>
      <c r="J157" s="32"/>
    </row>
    <row r="158" spans="1:10" x14ac:dyDescent="0.2">
      <c r="A158" s="32"/>
      <c r="B158" s="33"/>
      <c r="C158" s="32"/>
      <c r="D158" s="32"/>
      <c r="E158" s="32"/>
      <c r="F158" s="32"/>
      <c r="G158" s="32"/>
      <c r="H158" s="32"/>
      <c r="I158" s="32"/>
      <c r="J158" s="32"/>
    </row>
    <row r="159" spans="1:10" x14ac:dyDescent="0.2">
      <c r="A159" s="32"/>
      <c r="B159" s="33"/>
      <c r="C159" s="32"/>
      <c r="D159" s="32"/>
      <c r="E159" s="32"/>
      <c r="F159" s="32"/>
      <c r="G159" s="32"/>
      <c r="H159" s="32"/>
      <c r="I159" s="32"/>
      <c r="J159" s="32"/>
    </row>
    <row r="160" spans="1:10" x14ac:dyDescent="0.2">
      <c r="A160" s="32"/>
      <c r="B160" s="33"/>
      <c r="C160" s="32"/>
      <c r="D160" s="32"/>
      <c r="E160" s="32"/>
      <c r="F160" s="32"/>
      <c r="G160" s="32"/>
      <c r="H160" s="32"/>
      <c r="I160" s="32"/>
      <c r="J160" s="32"/>
    </row>
    <row r="161" spans="1:10" x14ac:dyDescent="0.2">
      <c r="A161" s="32"/>
      <c r="B161" s="33"/>
      <c r="C161" s="32"/>
      <c r="D161" s="32"/>
      <c r="E161" s="32"/>
      <c r="F161" s="32"/>
      <c r="G161" s="32"/>
      <c r="H161" s="32"/>
      <c r="I161" s="32"/>
      <c r="J161" s="32"/>
    </row>
    <row r="162" spans="1:10" x14ac:dyDescent="0.2">
      <c r="A162" s="32"/>
      <c r="B162" s="33"/>
      <c r="C162" s="32"/>
      <c r="D162" s="32"/>
      <c r="E162" s="32"/>
      <c r="F162" s="32"/>
      <c r="G162" s="32"/>
      <c r="H162" s="32"/>
      <c r="I162" s="32"/>
      <c r="J162" s="32"/>
    </row>
    <row r="163" spans="1:10" x14ac:dyDescent="0.2">
      <c r="A163" s="32"/>
      <c r="B163" s="33"/>
      <c r="C163" s="32"/>
      <c r="D163" s="32"/>
      <c r="E163" s="32"/>
      <c r="F163" s="32"/>
      <c r="G163" s="32"/>
      <c r="H163" s="32"/>
      <c r="I163" s="32"/>
      <c r="J163" s="32"/>
    </row>
    <row r="164" spans="1:10" x14ac:dyDescent="0.2">
      <c r="A164" s="32"/>
      <c r="B164" s="33"/>
      <c r="C164" s="32"/>
      <c r="D164" s="32"/>
      <c r="E164" s="32"/>
      <c r="F164" s="32"/>
      <c r="G164" s="32"/>
      <c r="H164" s="32"/>
      <c r="I164" s="32"/>
      <c r="J164" s="32"/>
    </row>
    <row r="165" spans="1:10" x14ac:dyDescent="0.2">
      <c r="A165" s="32"/>
      <c r="B165" s="33"/>
      <c r="C165" s="32"/>
      <c r="D165" s="32"/>
      <c r="E165" s="32"/>
      <c r="F165" s="32"/>
      <c r="G165" s="32"/>
      <c r="H165" s="32"/>
      <c r="I165" s="32"/>
      <c r="J165" s="32"/>
    </row>
    <row r="166" spans="1:10" x14ac:dyDescent="0.2">
      <c r="A166" s="32"/>
      <c r="B166" s="33"/>
      <c r="C166" s="32"/>
      <c r="D166" s="32"/>
      <c r="E166" s="32"/>
      <c r="F166" s="32"/>
      <c r="G166" s="32"/>
      <c r="H166" s="32"/>
      <c r="I166" s="32"/>
      <c r="J166" s="32"/>
    </row>
    <row r="167" spans="1:10" x14ac:dyDescent="0.2">
      <c r="A167" s="32"/>
      <c r="B167" s="33"/>
      <c r="C167" s="32"/>
      <c r="D167" s="32"/>
      <c r="E167" s="32"/>
      <c r="F167" s="32"/>
      <c r="G167" s="32"/>
      <c r="H167" s="32"/>
      <c r="I167" s="32"/>
      <c r="J167" s="32"/>
    </row>
    <row r="168" spans="1:10" x14ac:dyDescent="0.2">
      <c r="A168" s="32"/>
      <c r="B168" s="33"/>
      <c r="C168" s="32"/>
      <c r="D168" s="32"/>
      <c r="E168" s="32"/>
      <c r="F168" s="32"/>
      <c r="G168" s="32"/>
      <c r="H168" s="32"/>
      <c r="I168" s="32"/>
      <c r="J168" s="32"/>
    </row>
    <row r="169" spans="1:10" x14ac:dyDescent="0.2">
      <c r="A169" s="32"/>
      <c r="B169" s="33"/>
      <c r="C169" s="32"/>
      <c r="D169" s="32"/>
      <c r="E169" s="32"/>
      <c r="F169" s="32"/>
      <c r="G169" s="32"/>
      <c r="H169" s="32"/>
      <c r="I169" s="32"/>
      <c r="J169" s="32"/>
    </row>
    <row r="170" spans="1:10" x14ac:dyDescent="0.2">
      <c r="A170" s="32"/>
      <c r="B170" s="33"/>
      <c r="C170" s="32"/>
      <c r="D170" s="32"/>
      <c r="E170" s="32"/>
      <c r="F170" s="32"/>
      <c r="G170" s="32"/>
      <c r="H170" s="32"/>
      <c r="I170" s="32"/>
      <c r="J170" s="32"/>
    </row>
    <row r="171" spans="1:10" x14ac:dyDescent="0.2">
      <c r="A171" s="32"/>
      <c r="B171" s="33"/>
      <c r="C171" s="32"/>
      <c r="D171" s="32"/>
      <c r="E171" s="32"/>
      <c r="F171" s="32"/>
      <c r="G171" s="32"/>
      <c r="H171" s="32"/>
      <c r="I171" s="32"/>
      <c r="J171" s="32"/>
    </row>
    <row r="172" spans="1:10" x14ac:dyDescent="0.2">
      <c r="A172" s="32"/>
      <c r="B172" s="33"/>
      <c r="C172" s="32"/>
      <c r="D172" s="32"/>
      <c r="E172" s="32"/>
      <c r="F172" s="32"/>
      <c r="G172" s="32"/>
      <c r="H172" s="32"/>
      <c r="I172" s="32"/>
      <c r="J172" s="32"/>
    </row>
    <row r="173" spans="1:10" x14ac:dyDescent="0.2">
      <c r="A173" s="32"/>
      <c r="B173" s="33"/>
      <c r="C173" s="32"/>
      <c r="D173" s="32"/>
      <c r="E173" s="32"/>
      <c r="F173" s="32"/>
      <c r="G173" s="32"/>
      <c r="H173" s="32"/>
      <c r="I173" s="32"/>
      <c r="J173" s="32"/>
    </row>
    <row r="174" spans="1:10" x14ac:dyDescent="0.2">
      <c r="A174" s="32"/>
      <c r="B174" s="33"/>
      <c r="C174" s="32"/>
      <c r="D174" s="32"/>
      <c r="E174" s="32"/>
      <c r="F174" s="32"/>
      <c r="G174" s="32"/>
      <c r="H174" s="32"/>
      <c r="I174" s="32"/>
      <c r="J174" s="32"/>
    </row>
    <row r="175" spans="1:10" x14ac:dyDescent="0.2">
      <c r="A175" s="32"/>
      <c r="B175" s="33"/>
      <c r="C175" s="32"/>
      <c r="D175" s="32"/>
      <c r="E175" s="32"/>
      <c r="F175" s="32"/>
      <c r="G175" s="32"/>
      <c r="H175" s="32"/>
      <c r="I175" s="32"/>
      <c r="J175" s="32"/>
    </row>
    <row r="176" spans="1:10" x14ac:dyDescent="0.2">
      <c r="A176" s="32"/>
      <c r="B176" s="33"/>
      <c r="C176" s="32"/>
      <c r="D176" s="32"/>
      <c r="E176" s="32"/>
      <c r="F176" s="32"/>
      <c r="G176" s="32"/>
      <c r="H176" s="32"/>
      <c r="I176" s="32"/>
      <c r="J176" s="32"/>
    </row>
    <row r="177" spans="1:10" x14ac:dyDescent="0.2">
      <c r="A177" s="32"/>
      <c r="B177" s="33"/>
      <c r="C177" s="32"/>
      <c r="D177" s="32"/>
      <c r="E177" s="32"/>
      <c r="F177" s="32"/>
      <c r="G177" s="32"/>
      <c r="H177" s="32"/>
      <c r="I177" s="32"/>
      <c r="J177" s="32"/>
    </row>
    <row r="178" spans="1:10" x14ac:dyDescent="0.2">
      <c r="A178" s="32"/>
      <c r="B178" s="33"/>
      <c r="C178" s="32"/>
      <c r="D178" s="32"/>
      <c r="E178" s="32"/>
      <c r="F178" s="32"/>
      <c r="G178" s="32"/>
      <c r="H178" s="32"/>
      <c r="I178" s="32"/>
      <c r="J178" s="32"/>
    </row>
    <row r="179" spans="1:10" x14ac:dyDescent="0.2">
      <c r="A179" s="32"/>
      <c r="B179" s="33"/>
      <c r="C179" s="32"/>
      <c r="D179" s="32"/>
      <c r="E179" s="32"/>
      <c r="F179" s="32"/>
      <c r="G179" s="32"/>
      <c r="H179" s="32"/>
      <c r="I179" s="32"/>
      <c r="J179" s="32"/>
    </row>
    <row r="180" spans="1:10" x14ac:dyDescent="0.2">
      <c r="A180" s="32"/>
      <c r="B180" s="33"/>
      <c r="C180" s="32"/>
      <c r="D180" s="32"/>
      <c r="E180" s="32"/>
      <c r="F180" s="32"/>
      <c r="G180" s="32"/>
      <c r="H180" s="32"/>
      <c r="I180" s="32"/>
      <c r="J180" s="32"/>
    </row>
    <row r="181" spans="1:10" x14ac:dyDescent="0.2">
      <c r="A181" s="32"/>
      <c r="B181" s="33"/>
      <c r="C181" s="32"/>
      <c r="D181" s="32"/>
      <c r="E181" s="32"/>
      <c r="F181" s="32"/>
      <c r="G181" s="32"/>
      <c r="H181" s="32"/>
      <c r="I181" s="32"/>
      <c r="J181" s="32"/>
    </row>
    <row r="182" spans="1:10" x14ac:dyDescent="0.2">
      <c r="A182" s="32"/>
      <c r="B182" s="33"/>
      <c r="C182" s="32"/>
      <c r="D182" s="32"/>
      <c r="E182" s="32"/>
      <c r="F182" s="32"/>
      <c r="G182" s="32"/>
      <c r="H182" s="32"/>
      <c r="I182" s="32"/>
      <c r="J182" s="32"/>
    </row>
    <row r="183" spans="1:10" x14ac:dyDescent="0.2">
      <c r="A183" s="32"/>
      <c r="B183" s="33"/>
      <c r="C183" s="32"/>
      <c r="D183" s="32"/>
      <c r="E183" s="32"/>
      <c r="F183" s="32"/>
      <c r="G183" s="32"/>
      <c r="H183" s="32"/>
      <c r="I183" s="32"/>
      <c r="J183" s="32"/>
    </row>
    <row r="184" spans="1:10" x14ac:dyDescent="0.2">
      <c r="A184" s="32"/>
      <c r="B184" s="33"/>
      <c r="C184" s="32"/>
      <c r="D184" s="32"/>
      <c r="E184" s="32"/>
      <c r="F184" s="32"/>
      <c r="G184" s="32"/>
      <c r="H184" s="32"/>
      <c r="I184" s="32"/>
      <c r="J184" s="32"/>
    </row>
    <row r="185" spans="1:10" x14ac:dyDescent="0.2">
      <c r="A185" s="32"/>
      <c r="B185" s="33"/>
      <c r="C185" s="32"/>
      <c r="D185" s="32"/>
      <c r="E185" s="32"/>
      <c r="F185" s="32"/>
      <c r="G185" s="32"/>
      <c r="H185" s="32"/>
      <c r="I185" s="32"/>
      <c r="J185" s="32"/>
    </row>
    <row r="186" spans="1:10" x14ac:dyDescent="0.2">
      <c r="A186" s="32"/>
      <c r="B186" s="33"/>
      <c r="C186" s="32"/>
      <c r="D186" s="32"/>
      <c r="E186" s="32"/>
      <c r="F186" s="32"/>
      <c r="G186" s="32"/>
      <c r="H186" s="32"/>
      <c r="I186" s="32"/>
      <c r="J186" s="32"/>
    </row>
    <row r="187" spans="1:10" x14ac:dyDescent="0.2">
      <c r="A187" s="32"/>
      <c r="B187" s="33"/>
      <c r="C187" s="32"/>
      <c r="D187" s="32"/>
      <c r="E187" s="32"/>
      <c r="F187" s="32"/>
      <c r="G187" s="32"/>
      <c r="H187" s="32"/>
      <c r="I187" s="32"/>
      <c r="J187" s="32"/>
    </row>
    <row r="188" spans="1:10" x14ac:dyDescent="0.2">
      <c r="A188" s="32"/>
      <c r="B188" s="33"/>
      <c r="C188" s="32"/>
      <c r="D188" s="32"/>
      <c r="E188" s="32"/>
      <c r="F188" s="32"/>
      <c r="G188" s="32"/>
      <c r="H188" s="32"/>
      <c r="I188" s="32"/>
      <c r="J188" s="32"/>
    </row>
    <row r="189" spans="1:10" x14ac:dyDescent="0.2">
      <c r="A189" s="32"/>
      <c r="B189" s="33"/>
      <c r="C189" s="32"/>
      <c r="D189" s="32"/>
      <c r="E189" s="32"/>
      <c r="F189" s="32"/>
      <c r="G189" s="32"/>
      <c r="H189" s="32"/>
      <c r="I189" s="32"/>
      <c r="J189" s="32"/>
    </row>
    <row r="190" spans="1:10" x14ac:dyDescent="0.2">
      <c r="A190" s="32"/>
      <c r="B190" s="33"/>
      <c r="C190" s="32"/>
      <c r="D190" s="32"/>
      <c r="E190" s="32"/>
      <c r="F190" s="32"/>
      <c r="G190" s="32"/>
      <c r="H190" s="32"/>
      <c r="I190" s="32"/>
      <c r="J190" s="32"/>
    </row>
    <row r="191" spans="1:10" x14ac:dyDescent="0.2">
      <c r="A191" s="32"/>
      <c r="B191" s="33"/>
      <c r="C191" s="32"/>
      <c r="D191" s="32"/>
      <c r="E191" s="32"/>
      <c r="F191" s="32"/>
      <c r="G191" s="32"/>
      <c r="H191" s="32"/>
      <c r="I191" s="32"/>
      <c r="J191" s="32"/>
    </row>
    <row r="192" spans="1:10" x14ac:dyDescent="0.2">
      <c r="A192" s="32"/>
      <c r="B192" s="33"/>
      <c r="C192" s="32"/>
      <c r="D192" s="32"/>
      <c r="E192" s="32"/>
      <c r="F192" s="32"/>
      <c r="G192" s="32"/>
      <c r="H192" s="32"/>
      <c r="I192" s="32"/>
      <c r="J192" s="32"/>
    </row>
    <row r="193" spans="1:10" x14ac:dyDescent="0.2">
      <c r="A193" s="32"/>
      <c r="B193" s="33"/>
      <c r="C193" s="32"/>
      <c r="D193" s="32"/>
      <c r="E193" s="32"/>
      <c r="F193" s="32"/>
      <c r="G193" s="32"/>
      <c r="H193" s="32"/>
      <c r="I193" s="32"/>
      <c r="J193" s="32"/>
    </row>
    <row r="194" spans="1:10" x14ac:dyDescent="0.2">
      <c r="A194" s="32"/>
      <c r="B194" s="33"/>
      <c r="C194" s="32"/>
      <c r="D194" s="32"/>
      <c r="E194" s="32"/>
      <c r="F194" s="32"/>
      <c r="G194" s="32"/>
      <c r="H194" s="32"/>
      <c r="I194" s="32"/>
      <c r="J194" s="32"/>
    </row>
    <row r="195" spans="1:10" x14ac:dyDescent="0.2">
      <c r="A195" s="32"/>
      <c r="B195" s="33"/>
      <c r="C195" s="32"/>
      <c r="D195" s="32"/>
      <c r="E195" s="32"/>
      <c r="F195" s="32"/>
      <c r="G195" s="32"/>
      <c r="H195" s="32"/>
      <c r="I195" s="32"/>
      <c r="J195" s="32"/>
    </row>
    <row r="196" spans="1:10" x14ac:dyDescent="0.2">
      <c r="A196" s="32"/>
      <c r="B196" s="33"/>
      <c r="C196" s="32"/>
      <c r="D196" s="32"/>
      <c r="E196" s="32"/>
      <c r="F196" s="32"/>
      <c r="G196" s="32"/>
      <c r="H196" s="32"/>
      <c r="I196" s="32"/>
      <c r="J196" s="32"/>
    </row>
    <row r="197" spans="1:10" x14ac:dyDescent="0.2">
      <c r="A197" s="32"/>
      <c r="B197" s="33"/>
      <c r="C197" s="32"/>
      <c r="D197" s="32"/>
      <c r="E197" s="32"/>
      <c r="F197" s="32"/>
      <c r="G197" s="32"/>
      <c r="H197" s="32"/>
      <c r="I197" s="32"/>
      <c r="J197" s="32"/>
    </row>
    <row r="198" spans="1:10" x14ac:dyDescent="0.2">
      <c r="A198" s="32"/>
      <c r="B198" s="33"/>
      <c r="C198" s="32"/>
      <c r="D198" s="32"/>
      <c r="E198" s="32"/>
      <c r="F198" s="32"/>
      <c r="G198" s="32"/>
      <c r="H198" s="32"/>
      <c r="I198" s="32"/>
      <c r="J198" s="32"/>
    </row>
    <row r="199" spans="1:10" x14ac:dyDescent="0.2">
      <c r="A199" s="32"/>
      <c r="B199" s="33"/>
      <c r="C199" s="32"/>
      <c r="D199" s="32"/>
      <c r="E199" s="32"/>
      <c r="F199" s="32"/>
      <c r="G199" s="32"/>
      <c r="H199" s="32"/>
      <c r="I199" s="32"/>
      <c r="J199" s="32"/>
    </row>
    <row r="200" spans="1:10" x14ac:dyDescent="0.2">
      <c r="A200" s="32"/>
      <c r="B200" s="33"/>
      <c r="C200" s="32"/>
      <c r="D200" s="32"/>
      <c r="E200" s="32"/>
      <c r="F200" s="32"/>
      <c r="G200" s="32"/>
      <c r="H200" s="32"/>
      <c r="I200" s="32"/>
      <c r="J200" s="32"/>
    </row>
    <row r="201" spans="1:10" x14ac:dyDescent="0.2">
      <c r="A201" s="32"/>
      <c r="B201" s="33"/>
      <c r="C201" s="32"/>
      <c r="D201" s="32"/>
      <c r="E201" s="32"/>
      <c r="F201" s="32"/>
      <c r="G201" s="32"/>
      <c r="H201" s="32"/>
      <c r="I201" s="32"/>
      <c r="J201" s="32"/>
    </row>
    <row r="202" spans="1:10" x14ac:dyDescent="0.2">
      <c r="A202" s="32"/>
      <c r="B202" s="33"/>
      <c r="C202" s="32"/>
      <c r="D202" s="32"/>
      <c r="E202" s="32"/>
      <c r="F202" s="32"/>
      <c r="G202" s="32"/>
      <c r="H202" s="32"/>
      <c r="I202" s="32"/>
      <c r="J202" s="32"/>
    </row>
    <row r="203" spans="1:10" x14ac:dyDescent="0.2">
      <c r="A203" s="32"/>
      <c r="B203" s="33"/>
      <c r="C203" s="32"/>
      <c r="D203" s="32"/>
      <c r="E203" s="32"/>
      <c r="F203" s="32"/>
      <c r="G203" s="32"/>
      <c r="H203" s="32"/>
      <c r="I203" s="32"/>
      <c r="J203" s="32"/>
    </row>
    <row r="204" spans="1:10" x14ac:dyDescent="0.2">
      <c r="A204" s="32"/>
      <c r="B204" s="33"/>
      <c r="C204" s="32"/>
      <c r="D204" s="32"/>
      <c r="E204" s="32"/>
      <c r="F204" s="32"/>
      <c r="G204" s="32"/>
      <c r="H204" s="32"/>
      <c r="I204" s="32"/>
      <c r="J204" s="32"/>
    </row>
  </sheetData>
  <mergeCells count="81">
    <mergeCell ref="E26:I26"/>
    <mergeCell ref="C29:D29"/>
    <mergeCell ref="C18:D18"/>
    <mergeCell ref="C19:D19"/>
    <mergeCell ref="C20:D20"/>
    <mergeCell ref="C21:D21"/>
    <mergeCell ref="C22:D22"/>
    <mergeCell ref="C23:D23"/>
    <mergeCell ref="C24:D24"/>
    <mergeCell ref="C25:D25"/>
    <mergeCell ref="C26:D26"/>
    <mergeCell ref="C27:D27"/>
    <mergeCell ref="C28:D28"/>
    <mergeCell ref="F5:F6"/>
    <mergeCell ref="C45:D45"/>
    <mergeCell ref="C46:D46"/>
    <mergeCell ref="C42:D42"/>
    <mergeCell ref="C43:D43"/>
    <mergeCell ref="C44:D44"/>
    <mergeCell ref="C30:D30"/>
    <mergeCell ref="C5:D6"/>
    <mergeCell ref="E5:E6"/>
    <mergeCell ref="C36:D36"/>
    <mergeCell ref="C37:D37"/>
    <mergeCell ref="C38:D38"/>
    <mergeCell ref="C39:D39"/>
    <mergeCell ref="C40:D40"/>
    <mergeCell ref="C41:D41"/>
    <mergeCell ref="C14:D14"/>
    <mergeCell ref="C31:D31"/>
    <mergeCell ref="C32:D32"/>
    <mergeCell ref="C33:D33"/>
    <mergeCell ref="C34:D34"/>
    <mergeCell ref="E42:I42"/>
    <mergeCell ref="E32:I32"/>
    <mergeCell ref="E33:I33"/>
    <mergeCell ref="E34:I34"/>
    <mergeCell ref="E9:I9"/>
    <mergeCell ref="E10:I10"/>
    <mergeCell ref="E11:I11"/>
    <mergeCell ref="E12:I12"/>
    <mergeCell ref="E36:I36"/>
    <mergeCell ref="E18:I18"/>
    <mergeCell ref="E19:I19"/>
    <mergeCell ref="E20:I20"/>
    <mergeCell ref="E27:I27"/>
    <mergeCell ref="E28:I28"/>
    <mergeCell ref="E29:I29"/>
    <mergeCell ref="E21:I21"/>
    <mergeCell ref="E22:I22"/>
    <mergeCell ref="E23:I23"/>
    <mergeCell ref="E24:I24"/>
    <mergeCell ref="E25:I25"/>
    <mergeCell ref="C9:D9"/>
    <mergeCell ref="C10:D10"/>
    <mergeCell ref="C11:D11"/>
    <mergeCell ref="C12:D12"/>
    <mergeCell ref="C13:D13"/>
    <mergeCell ref="E45:I45"/>
    <mergeCell ref="E39:I39"/>
    <mergeCell ref="E35:I35"/>
    <mergeCell ref="E38:I38"/>
    <mergeCell ref="E41:I41"/>
    <mergeCell ref="E43:I43"/>
    <mergeCell ref="E40:I40"/>
    <mergeCell ref="B47:I47"/>
    <mergeCell ref="C7:F7"/>
    <mergeCell ref="E44:I44"/>
    <mergeCell ref="E13:I13"/>
    <mergeCell ref="E14:I14"/>
    <mergeCell ref="E15:I15"/>
    <mergeCell ref="E16:I16"/>
    <mergeCell ref="E17:I17"/>
    <mergeCell ref="E30:I30"/>
    <mergeCell ref="C35:D35"/>
    <mergeCell ref="C15:D15"/>
    <mergeCell ref="C16:D16"/>
    <mergeCell ref="C17:D17"/>
    <mergeCell ref="E37:I37"/>
    <mergeCell ref="E46:I46"/>
    <mergeCell ref="E31:I31"/>
  </mergeCells>
  <phoneticPr fontId="2"/>
  <printOptions horizontalCentered="1"/>
  <pageMargins left="0.39370078740157483" right="0.39370078740157483" top="0.39370078740157483" bottom="0.39370078740157483" header="0.19685039370078741" footer="0.19685039370078741"/>
  <pageSetup paperSize="9" scale="75"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B1:AH30"/>
  <sheetViews>
    <sheetView showGridLines="0" view="pageBreakPreview" zoomScaleNormal="100" zoomScaleSheetLayoutView="100" workbookViewId="0">
      <selection activeCell="AN12" sqref="AN12"/>
    </sheetView>
  </sheetViews>
  <sheetFormatPr defaultColWidth="9" defaultRowHeight="13.2" x14ac:dyDescent="0.2"/>
  <cols>
    <col min="1" max="34" width="2.44140625" style="167" customWidth="1"/>
    <col min="35" max="35" width="4.44140625" style="167" customWidth="1"/>
    <col min="36" max="16384" width="9" style="167"/>
  </cols>
  <sheetData>
    <row r="1" spans="2:34" ht="13.8" thickBot="1" x14ac:dyDescent="0.25"/>
    <row r="2" spans="2:34" ht="15" customHeight="1" x14ac:dyDescent="0.2">
      <c r="B2" s="550" t="s">
        <v>352</v>
      </c>
      <c r="C2" s="551"/>
      <c r="D2" s="551"/>
      <c r="E2" s="551"/>
      <c r="F2" s="551"/>
      <c r="G2" s="551"/>
      <c r="H2" s="551"/>
      <c r="I2" s="551"/>
      <c r="J2" s="551"/>
      <c r="K2" s="551"/>
      <c r="L2" s="552"/>
      <c r="P2" s="301" t="s">
        <v>400</v>
      </c>
      <c r="Q2" s="302"/>
      <c r="R2" s="302"/>
      <c r="S2" s="302"/>
      <c r="T2" s="302"/>
      <c r="U2" s="302"/>
      <c r="V2" s="302"/>
      <c r="W2" s="302"/>
      <c r="X2" s="302"/>
      <c r="Y2" s="302"/>
      <c r="Z2" s="302"/>
      <c r="AA2" s="302"/>
      <c r="AB2" s="302"/>
      <c r="AC2" s="302"/>
      <c r="AD2" s="302"/>
      <c r="AE2" s="302"/>
      <c r="AF2" s="302"/>
      <c r="AG2" s="302"/>
      <c r="AH2" s="303"/>
    </row>
    <row r="3" spans="2:34" ht="15" customHeight="1" thickBot="1" x14ac:dyDescent="0.25">
      <c r="B3" s="553"/>
      <c r="C3" s="554"/>
      <c r="D3" s="554"/>
      <c r="E3" s="554"/>
      <c r="F3" s="554"/>
      <c r="G3" s="554"/>
      <c r="H3" s="554"/>
      <c r="I3" s="554"/>
      <c r="J3" s="554"/>
      <c r="K3" s="554"/>
      <c r="L3" s="555"/>
      <c r="P3" s="304" t="s">
        <v>416</v>
      </c>
      <c r="Q3" s="305"/>
      <c r="R3" s="305"/>
      <c r="S3" s="305"/>
      <c r="T3" s="305"/>
      <c r="U3" s="305"/>
      <c r="V3" s="305"/>
      <c r="W3" s="305"/>
      <c r="X3" s="305"/>
      <c r="Y3" s="305"/>
      <c r="Z3" s="305"/>
      <c r="AA3" s="305"/>
      <c r="AB3" s="305"/>
      <c r="AC3" s="305"/>
      <c r="AD3" s="305"/>
      <c r="AE3" s="305"/>
      <c r="AF3" s="305"/>
      <c r="AG3" s="305"/>
      <c r="AH3" s="303"/>
    </row>
    <row r="4" spans="2:34" ht="13.5" customHeight="1" thickBot="1" x14ac:dyDescent="0.25">
      <c r="B4" s="556"/>
      <c r="C4" s="557"/>
      <c r="D4" s="557"/>
      <c r="E4" s="557"/>
      <c r="F4" s="557"/>
      <c r="G4" s="557"/>
      <c r="H4" s="557"/>
      <c r="I4" s="557"/>
      <c r="J4" s="557"/>
      <c r="K4" s="557"/>
      <c r="L4" s="558"/>
      <c r="P4" s="306"/>
      <c r="Q4" s="307"/>
      <c r="R4" s="307"/>
      <c r="S4" s="307"/>
      <c r="T4" s="307"/>
      <c r="U4" s="307"/>
      <c r="V4" s="307"/>
      <c r="W4" s="307"/>
      <c r="X4" s="307"/>
      <c r="Y4" s="307"/>
      <c r="Z4" s="307"/>
      <c r="AA4" s="307"/>
      <c r="AB4" s="307"/>
      <c r="AC4" s="307"/>
      <c r="AD4" s="307"/>
      <c r="AE4" s="307"/>
      <c r="AF4" s="307"/>
      <c r="AG4" s="307"/>
      <c r="AH4" s="307"/>
    </row>
    <row r="5" spans="2:34" x14ac:dyDescent="0.2">
      <c r="P5" s="306"/>
      <c r="Q5" s="307"/>
      <c r="R5" s="307"/>
      <c r="S5" s="307"/>
      <c r="T5" s="307"/>
      <c r="U5" s="307"/>
      <c r="V5" s="307"/>
      <c r="W5" s="307"/>
      <c r="X5" s="307"/>
      <c r="Y5" s="307"/>
      <c r="Z5" s="307"/>
      <c r="AA5" s="307"/>
      <c r="AB5" s="307"/>
      <c r="AC5" s="307"/>
      <c r="AD5" s="307"/>
      <c r="AE5" s="307"/>
      <c r="AF5" s="307"/>
      <c r="AG5" s="307"/>
      <c r="AH5" s="307"/>
    </row>
    <row r="6" spans="2:34" x14ac:dyDescent="0.2">
      <c r="P6" s="306"/>
      <c r="Q6" s="307"/>
      <c r="R6" s="307"/>
      <c r="S6" s="307"/>
      <c r="T6" s="307"/>
      <c r="U6" s="307"/>
      <c r="V6" s="307"/>
      <c r="W6" s="307"/>
      <c r="X6" s="307"/>
      <c r="Y6" s="307"/>
      <c r="Z6" s="307"/>
      <c r="AA6" s="307"/>
      <c r="AB6" s="307"/>
      <c r="AC6" s="307"/>
      <c r="AD6" s="307"/>
      <c r="AE6" s="307"/>
      <c r="AF6" s="307"/>
      <c r="AG6" s="307"/>
      <c r="AH6" s="307"/>
    </row>
    <row r="7" spans="2:34" ht="13.5" customHeight="1" x14ac:dyDescent="0.2">
      <c r="B7" s="559" t="s">
        <v>105</v>
      </c>
      <c r="C7" s="559"/>
      <c r="D7" s="559"/>
      <c r="E7" s="559"/>
      <c r="F7" s="559"/>
      <c r="G7" s="559"/>
      <c r="H7" s="559"/>
      <c r="I7" s="559"/>
      <c r="J7" s="559"/>
      <c r="K7" s="559"/>
      <c r="L7" s="559"/>
      <c r="M7" s="559"/>
      <c r="N7" s="559"/>
      <c r="O7" s="559"/>
      <c r="P7" s="559"/>
      <c r="Q7" s="559"/>
      <c r="R7" s="559"/>
      <c r="S7" s="559"/>
      <c r="T7" s="559"/>
      <c r="U7" s="559"/>
      <c r="V7" s="559"/>
      <c r="W7" s="559"/>
      <c r="X7" s="559"/>
      <c r="Y7" s="559"/>
      <c r="Z7" s="559"/>
      <c r="AA7" s="559"/>
      <c r="AB7" s="559"/>
      <c r="AC7" s="559"/>
      <c r="AD7" s="559"/>
      <c r="AE7" s="559"/>
      <c r="AF7" s="559"/>
      <c r="AG7" s="559"/>
      <c r="AH7" s="308"/>
    </row>
    <row r="8" spans="2:34" ht="13.5" customHeight="1" x14ac:dyDescent="0.2">
      <c r="B8" s="559"/>
      <c r="C8" s="559"/>
      <c r="D8" s="559"/>
      <c r="E8" s="559"/>
      <c r="F8" s="559"/>
      <c r="G8" s="559"/>
      <c r="H8" s="559"/>
      <c r="I8" s="559"/>
      <c r="J8" s="559"/>
      <c r="K8" s="559"/>
      <c r="L8" s="559"/>
      <c r="M8" s="559"/>
      <c r="N8" s="559"/>
      <c r="O8" s="559"/>
      <c r="P8" s="559"/>
      <c r="Q8" s="559"/>
      <c r="R8" s="559"/>
      <c r="S8" s="559"/>
      <c r="T8" s="559"/>
      <c r="U8" s="559"/>
      <c r="V8" s="559"/>
      <c r="W8" s="559"/>
      <c r="X8" s="559"/>
      <c r="Y8" s="559"/>
      <c r="Z8" s="559"/>
      <c r="AA8" s="559"/>
      <c r="AB8" s="559"/>
      <c r="AC8" s="559"/>
      <c r="AD8" s="559"/>
      <c r="AE8" s="559"/>
      <c r="AF8" s="559"/>
      <c r="AG8" s="559"/>
      <c r="AH8" s="308"/>
    </row>
    <row r="10" spans="2:34" x14ac:dyDescent="0.2">
      <c r="B10" s="167" t="s">
        <v>106</v>
      </c>
    </row>
    <row r="11" spans="2:34" ht="13.8" thickBot="1" x14ac:dyDescent="0.25">
      <c r="X11" s="309"/>
      <c r="Y11" s="309"/>
      <c r="Z11" s="309"/>
      <c r="AA11" s="309"/>
      <c r="AB11" s="309"/>
      <c r="AC11" s="309"/>
      <c r="AD11" s="309"/>
      <c r="AE11" s="309"/>
      <c r="AF11" s="309"/>
      <c r="AG11" s="309"/>
    </row>
    <row r="12" spans="2:34" ht="58.5" customHeight="1" x14ac:dyDescent="0.2">
      <c r="B12" s="560" t="s">
        <v>1</v>
      </c>
      <c r="C12" s="561"/>
      <c r="D12" s="643" t="s">
        <v>417</v>
      </c>
      <c r="E12" s="643"/>
      <c r="F12" s="643"/>
      <c r="G12" s="643"/>
      <c r="H12" s="643"/>
      <c r="I12" s="643"/>
      <c r="J12" s="643"/>
      <c r="K12" s="643"/>
      <c r="L12" s="643"/>
      <c r="M12" s="643"/>
      <c r="N12" s="643"/>
      <c r="O12" s="643"/>
      <c r="P12" s="643"/>
      <c r="Q12" s="643"/>
      <c r="R12" s="643"/>
      <c r="S12" s="643"/>
      <c r="T12" s="643"/>
      <c r="U12" s="643"/>
      <c r="V12" s="643"/>
      <c r="W12" s="644"/>
      <c r="X12" s="524">
        <f>'2-10 別添1'!B3</f>
        <v>3</v>
      </c>
      <c r="Y12" s="525"/>
      <c r="Z12" s="525"/>
      <c r="AA12" s="525"/>
      <c r="AB12" s="525"/>
      <c r="AC12" s="525"/>
      <c r="AD12" s="526"/>
      <c r="AE12" s="527" t="s">
        <v>197</v>
      </c>
      <c r="AF12" s="527"/>
      <c r="AG12" s="528"/>
      <c r="AH12" s="310"/>
    </row>
    <row r="13" spans="2:34" ht="40.5" customHeight="1" x14ac:dyDescent="0.2">
      <c r="B13" s="541" t="s">
        <v>16</v>
      </c>
      <c r="C13" s="542"/>
      <c r="D13" s="542"/>
      <c r="E13" s="542"/>
      <c r="F13" s="542"/>
      <c r="G13" s="542"/>
      <c r="H13" s="542"/>
      <c r="I13" s="542"/>
      <c r="J13" s="542"/>
      <c r="K13" s="542"/>
      <c r="L13" s="542"/>
      <c r="M13" s="542"/>
      <c r="N13" s="542"/>
      <c r="O13" s="542"/>
      <c r="P13" s="542"/>
      <c r="Q13" s="542"/>
      <c r="R13" s="542"/>
      <c r="S13" s="542"/>
      <c r="T13" s="542"/>
      <c r="U13" s="542"/>
      <c r="V13" s="542"/>
      <c r="W13" s="542"/>
      <c r="X13" s="531" t="str">
        <f>IF(X12&gt;0,"算定可","算定不可")</f>
        <v>算定可</v>
      </c>
      <c r="Y13" s="531"/>
      <c r="Z13" s="531"/>
      <c r="AA13" s="531"/>
      <c r="AB13" s="531"/>
      <c r="AC13" s="531"/>
      <c r="AD13" s="531"/>
      <c r="AE13" s="531"/>
      <c r="AF13" s="531"/>
      <c r="AG13" s="532"/>
    </row>
    <row r="14" spans="2:34" ht="40.5" customHeight="1" thickBot="1" x14ac:dyDescent="0.25">
      <c r="B14" s="543" t="s">
        <v>17</v>
      </c>
      <c r="C14" s="544"/>
      <c r="D14" s="544"/>
      <c r="E14" s="544"/>
      <c r="F14" s="544"/>
      <c r="G14" s="544"/>
      <c r="H14" s="544"/>
      <c r="I14" s="544"/>
      <c r="J14" s="544"/>
      <c r="K14" s="544"/>
      <c r="L14" s="544"/>
      <c r="M14" s="544"/>
      <c r="N14" s="544"/>
      <c r="O14" s="544"/>
      <c r="P14" s="544"/>
      <c r="Q14" s="544"/>
      <c r="R14" s="544"/>
      <c r="S14" s="544"/>
      <c r="T14" s="544"/>
      <c r="U14" s="544"/>
      <c r="V14" s="544"/>
      <c r="W14" s="544"/>
      <c r="X14" s="535">
        <f>IF(X13="算定可",2,0)</f>
        <v>2</v>
      </c>
      <c r="Y14" s="536"/>
      <c r="Z14" s="536"/>
      <c r="AA14" s="536"/>
      <c r="AB14" s="536"/>
      <c r="AC14" s="536"/>
      <c r="AD14" s="536"/>
      <c r="AE14" s="536"/>
      <c r="AF14" s="536"/>
      <c r="AG14" s="537"/>
    </row>
    <row r="16" spans="2:34" x14ac:dyDescent="0.2">
      <c r="B16" s="167" t="s">
        <v>29</v>
      </c>
    </row>
    <row r="17" spans="3:34" x14ac:dyDescent="0.2">
      <c r="C17" s="167" t="s">
        <v>0</v>
      </c>
      <c r="E17" s="167" t="s">
        <v>437</v>
      </c>
    </row>
    <row r="18" spans="3:34" x14ac:dyDescent="0.2">
      <c r="C18" s="167" t="s">
        <v>107</v>
      </c>
      <c r="E18" s="376" t="s">
        <v>108</v>
      </c>
      <c r="F18" s="376"/>
      <c r="G18" s="376"/>
      <c r="H18" s="376"/>
      <c r="I18" s="376"/>
      <c r="J18" s="376"/>
      <c r="K18" s="376"/>
      <c r="L18" s="376"/>
      <c r="M18" s="376"/>
      <c r="N18" s="376"/>
      <c r="O18" s="376"/>
      <c r="P18" s="376"/>
      <c r="Q18" s="376"/>
      <c r="R18" s="376"/>
      <c r="S18" s="376"/>
      <c r="T18" s="376"/>
      <c r="U18" s="376"/>
      <c r="V18" s="376"/>
      <c r="W18" s="376"/>
      <c r="X18" s="376"/>
      <c r="Y18" s="376"/>
      <c r="Z18" s="376"/>
      <c r="AA18" s="376"/>
      <c r="AB18" s="376"/>
      <c r="AC18" s="376"/>
      <c r="AD18" s="376"/>
      <c r="AE18" s="376"/>
      <c r="AF18" s="376"/>
      <c r="AG18" s="376"/>
      <c r="AH18" s="376"/>
    </row>
    <row r="19" spans="3:34" x14ac:dyDescent="0.2">
      <c r="E19" s="376" t="s">
        <v>109</v>
      </c>
      <c r="F19" s="376"/>
      <c r="G19" s="376"/>
      <c r="H19" s="376"/>
      <c r="I19" s="376"/>
      <c r="J19" s="376"/>
      <c r="K19" s="376"/>
      <c r="L19" s="376"/>
      <c r="M19" s="376"/>
      <c r="N19" s="376"/>
      <c r="O19" s="376"/>
      <c r="P19" s="376"/>
      <c r="Q19" s="376"/>
      <c r="R19" s="376"/>
      <c r="S19" s="376"/>
      <c r="T19" s="376"/>
      <c r="U19" s="376"/>
      <c r="V19" s="376"/>
      <c r="W19" s="376"/>
      <c r="X19" s="376"/>
      <c r="Y19" s="376"/>
      <c r="Z19" s="376"/>
      <c r="AA19" s="376"/>
      <c r="AB19" s="376"/>
      <c r="AC19" s="376"/>
      <c r="AD19" s="376"/>
      <c r="AE19" s="376"/>
      <c r="AF19" s="376"/>
      <c r="AG19" s="376"/>
      <c r="AH19" s="376"/>
    </row>
    <row r="29" spans="3:34" x14ac:dyDescent="0.2">
      <c r="Y29" s="311"/>
      <c r="Z29" s="311"/>
      <c r="AA29" s="312"/>
      <c r="AB29" s="312"/>
      <c r="AC29" s="312"/>
      <c r="AD29" s="312"/>
      <c r="AE29" s="312"/>
    </row>
    <row r="30" spans="3:34" x14ac:dyDescent="0.2">
      <c r="Y30" s="311"/>
      <c r="Z30" s="311"/>
      <c r="AA30" s="312"/>
      <c r="AB30" s="312"/>
      <c r="AC30" s="312"/>
      <c r="AD30" s="312"/>
      <c r="AE30" s="312"/>
    </row>
  </sheetData>
  <sheetProtection password="CC3D" sheet="1" selectLockedCells="1"/>
  <mergeCells count="10">
    <mergeCell ref="B2:L4"/>
    <mergeCell ref="B13:W13"/>
    <mergeCell ref="X13:AG13"/>
    <mergeCell ref="B14:W14"/>
    <mergeCell ref="B7:AG8"/>
    <mergeCell ref="B12:C12"/>
    <mergeCell ref="D12:W12"/>
    <mergeCell ref="X12:AD12"/>
    <mergeCell ref="AE12:AG12"/>
    <mergeCell ref="X14:AG14"/>
  </mergeCells>
  <phoneticPr fontId="2"/>
  <dataValidations count="1">
    <dataValidation type="list" allowBlank="1" showInputMessage="1" showErrorMessage="1" sqref="AH12">
      <formula1>$Y$29:$Z$29</formula1>
    </dataValidation>
  </dataValidations>
  <printOptions horizontalCentered="1"/>
  <pageMargins left="0.59055118110236227" right="0.59055118110236227" top="0.59055118110236227" bottom="0.39370078740157483" header="0.19685039370078741" footer="0.19685039370078741"/>
  <pageSetup paperSize="9" scale="10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2:AR75"/>
  <sheetViews>
    <sheetView showGridLines="0" view="pageBreakPreview" topLeftCell="E2" zoomScaleNormal="100" zoomScaleSheetLayoutView="100" workbookViewId="0">
      <selection activeCell="Q13" sqref="Q13:W13"/>
    </sheetView>
  </sheetViews>
  <sheetFormatPr defaultRowHeight="13.2" x14ac:dyDescent="0.2"/>
  <cols>
    <col min="1" max="1" width="3.6640625" customWidth="1"/>
    <col min="2" max="22" width="2.44140625" customWidth="1"/>
    <col min="23" max="23" width="34.6640625" customWidth="1"/>
    <col min="24" max="25" width="2.44140625" customWidth="1"/>
    <col min="26" max="26" width="4.33203125" customWidth="1"/>
  </cols>
  <sheetData>
    <row r="2" spans="1:44" ht="14.4" x14ac:dyDescent="0.2">
      <c r="B2" s="171"/>
      <c r="C2" s="171"/>
      <c r="D2" s="171"/>
      <c r="E2" s="171"/>
      <c r="F2" s="171"/>
      <c r="G2" s="171"/>
      <c r="H2" s="171"/>
      <c r="I2" s="171"/>
      <c r="J2" s="171"/>
      <c r="K2" s="1"/>
      <c r="L2" s="1"/>
      <c r="M2" s="1"/>
      <c r="N2" s="1"/>
      <c r="O2" s="1"/>
      <c r="P2" s="1"/>
      <c r="Q2" s="1"/>
      <c r="R2" s="5"/>
      <c r="S2" s="1"/>
      <c r="T2" s="1"/>
      <c r="U2" s="1"/>
      <c r="V2" s="1"/>
      <c r="W2" s="15"/>
      <c r="X2" s="5"/>
      <c r="Y2" s="5"/>
    </row>
    <row r="3" spans="1:44" ht="14.4" x14ac:dyDescent="0.2">
      <c r="B3" s="171"/>
      <c r="C3" s="171"/>
      <c r="D3" s="171"/>
      <c r="E3" s="171"/>
      <c r="F3" s="171"/>
      <c r="G3" s="171"/>
      <c r="H3" s="171"/>
      <c r="I3" s="171"/>
      <c r="J3" s="171"/>
      <c r="K3" s="1"/>
      <c r="L3" s="1"/>
      <c r="M3" s="1"/>
      <c r="N3" s="1"/>
      <c r="O3" s="1"/>
      <c r="P3" s="1"/>
      <c r="Q3" s="1"/>
      <c r="R3" s="5"/>
      <c r="S3" s="1"/>
      <c r="T3" s="1"/>
      <c r="U3" s="1"/>
      <c r="V3" s="1"/>
      <c r="W3" s="16"/>
      <c r="X3" s="5"/>
      <c r="Y3" s="5"/>
    </row>
    <row r="4" spans="1:44" ht="14.4" x14ac:dyDescent="0.2">
      <c r="B4" s="171"/>
      <c r="C4" s="171"/>
      <c r="D4" s="171"/>
      <c r="E4" s="171"/>
      <c r="F4" s="171"/>
      <c r="G4" s="171"/>
      <c r="H4" s="171"/>
      <c r="I4" s="171"/>
      <c r="J4" s="171"/>
      <c r="K4" s="1"/>
      <c r="L4" s="1"/>
      <c r="M4" s="1"/>
      <c r="N4" s="1"/>
      <c r="O4" s="1"/>
      <c r="P4" s="1"/>
      <c r="Q4" s="1"/>
      <c r="R4" s="5"/>
      <c r="S4" s="1"/>
      <c r="T4" s="1"/>
      <c r="U4" s="1"/>
      <c r="V4" s="1"/>
      <c r="W4" s="17"/>
      <c r="X4" s="5"/>
      <c r="Y4" s="5"/>
    </row>
    <row r="5" spans="1:44" x14ac:dyDescent="0.2">
      <c r="B5" s="1"/>
      <c r="C5" s="1"/>
      <c r="D5" s="1"/>
      <c r="E5" s="1"/>
      <c r="F5" s="1"/>
      <c r="G5" s="1"/>
      <c r="H5" s="1"/>
      <c r="I5" s="1"/>
      <c r="J5" s="1"/>
      <c r="K5" s="1"/>
      <c r="L5" s="1"/>
      <c r="M5" s="1"/>
      <c r="N5" s="1"/>
      <c r="O5" s="1"/>
      <c r="P5" s="1"/>
      <c r="Q5" s="1"/>
      <c r="R5" s="5"/>
      <c r="S5" s="1"/>
      <c r="T5" s="1"/>
      <c r="U5" s="1"/>
      <c r="V5" s="1"/>
      <c r="W5" s="1"/>
      <c r="X5" s="1"/>
      <c r="Y5" s="1"/>
    </row>
    <row r="6" spans="1:44" x14ac:dyDescent="0.2">
      <c r="B6" s="449" t="s">
        <v>100</v>
      </c>
      <c r="C6" s="449"/>
      <c r="D6" s="449"/>
      <c r="E6" s="449"/>
      <c r="F6" s="449"/>
      <c r="G6" s="449"/>
      <c r="H6" s="449"/>
      <c r="I6" s="449"/>
      <c r="J6" s="449"/>
      <c r="K6" s="449"/>
      <c r="L6" s="449"/>
      <c r="M6" s="449"/>
      <c r="N6" s="449"/>
      <c r="O6" s="449"/>
      <c r="P6" s="449"/>
      <c r="Q6" s="449"/>
      <c r="R6" s="449"/>
      <c r="S6" s="449"/>
      <c r="T6" s="449"/>
      <c r="U6" s="449"/>
      <c r="V6" s="449"/>
      <c r="W6" s="449"/>
      <c r="X6" s="449"/>
      <c r="Y6" s="449"/>
    </row>
    <row r="7" spans="1:44" x14ac:dyDescent="0.2">
      <c r="B7" s="449"/>
      <c r="C7" s="449"/>
      <c r="D7" s="449"/>
      <c r="E7" s="449"/>
      <c r="F7" s="449"/>
      <c r="G7" s="449"/>
      <c r="H7" s="449"/>
      <c r="I7" s="449"/>
      <c r="J7" s="449"/>
      <c r="K7" s="449"/>
      <c r="L7" s="449"/>
      <c r="M7" s="449"/>
      <c r="N7" s="449"/>
      <c r="O7" s="449"/>
      <c r="P7" s="449"/>
      <c r="Q7" s="449"/>
      <c r="R7" s="449"/>
      <c r="S7" s="449"/>
      <c r="T7" s="449"/>
      <c r="U7" s="449"/>
      <c r="V7" s="449"/>
      <c r="W7" s="449"/>
      <c r="X7" s="449"/>
      <c r="Y7" s="449"/>
    </row>
    <row r="8" spans="1:44" x14ac:dyDescent="0.2">
      <c r="B8" s="1"/>
      <c r="C8" s="1"/>
      <c r="D8" s="1"/>
      <c r="E8" s="1"/>
      <c r="F8" s="1"/>
      <c r="G8" s="1"/>
      <c r="H8" s="1"/>
      <c r="I8" s="1"/>
      <c r="J8" s="1"/>
      <c r="K8" s="1"/>
      <c r="L8" s="1"/>
      <c r="M8" s="1"/>
      <c r="N8" s="1"/>
      <c r="O8" s="1"/>
      <c r="P8" s="1"/>
      <c r="Q8" s="1"/>
      <c r="R8" s="1"/>
      <c r="S8" s="1"/>
      <c r="T8" s="1"/>
      <c r="U8" s="1"/>
      <c r="V8" s="1"/>
      <c r="W8" s="1"/>
      <c r="X8" s="1"/>
      <c r="Y8" s="1"/>
    </row>
    <row r="9" spans="1:44" x14ac:dyDescent="0.2">
      <c r="B9" s="1" t="s">
        <v>101</v>
      </c>
      <c r="C9" s="1"/>
      <c r="D9" s="1"/>
      <c r="E9" s="1"/>
      <c r="F9" s="1"/>
      <c r="G9" s="1"/>
      <c r="H9" s="1"/>
      <c r="I9" s="1"/>
      <c r="J9" s="1"/>
      <c r="K9" s="1"/>
      <c r="L9" s="1"/>
      <c r="M9" s="1"/>
      <c r="N9" s="1"/>
      <c r="O9" s="1"/>
      <c r="P9" s="1"/>
      <c r="Q9" s="1"/>
      <c r="R9" s="1"/>
      <c r="S9" s="1"/>
      <c r="T9" s="1"/>
      <c r="U9" s="1"/>
      <c r="V9" s="1"/>
      <c r="W9" s="15"/>
      <c r="X9" s="5"/>
      <c r="Y9" s="5"/>
    </row>
    <row r="10" spans="1:44" ht="13.8" thickBot="1" x14ac:dyDescent="0.25">
      <c r="B10" s="14"/>
      <c r="C10" s="14"/>
      <c r="D10" s="14"/>
      <c r="E10" s="14"/>
      <c r="F10" s="14"/>
      <c r="G10" s="14"/>
      <c r="H10" s="14"/>
      <c r="I10" s="14"/>
      <c r="J10" s="14"/>
      <c r="K10" s="14"/>
      <c r="L10" s="14"/>
      <c r="M10" s="14"/>
      <c r="N10" s="14"/>
      <c r="O10" s="14"/>
      <c r="P10" s="14"/>
      <c r="Q10" s="165"/>
      <c r="R10" s="165"/>
      <c r="S10" s="165"/>
      <c r="T10" s="165"/>
      <c r="U10" s="165"/>
      <c r="V10" s="165"/>
      <c r="W10" s="166"/>
      <c r="X10" s="165"/>
      <c r="Y10" s="165"/>
    </row>
    <row r="11" spans="1:44" ht="34.950000000000003" customHeight="1" thickTop="1" thickBot="1" x14ac:dyDescent="0.25">
      <c r="A11" s="170"/>
      <c r="B11" s="450" t="s">
        <v>91</v>
      </c>
      <c r="C11" s="450"/>
      <c r="D11" s="450"/>
      <c r="E11" s="450"/>
      <c r="F11" s="450"/>
      <c r="G11" s="450"/>
      <c r="H11" s="450"/>
      <c r="I11" s="450"/>
      <c r="J11" s="450"/>
      <c r="K11" s="450"/>
      <c r="L11" s="450"/>
      <c r="M11" s="450"/>
      <c r="N11" s="450"/>
      <c r="O11" s="450"/>
      <c r="P11" s="450"/>
      <c r="Q11" s="452" t="s">
        <v>566</v>
      </c>
      <c r="R11" s="453"/>
      <c r="S11" s="453"/>
      <c r="T11" s="453"/>
      <c r="U11" s="453"/>
      <c r="V11" s="453"/>
      <c r="W11" s="453"/>
      <c r="X11" s="453"/>
      <c r="Y11" s="454"/>
      <c r="Z11" s="164"/>
      <c r="AR11" t="s">
        <v>94</v>
      </c>
    </row>
    <row r="12" spans="1:44" ht="34.950000000000003" customHeight="1" thickTop="1" thickBot="1" x14ac:dyDescent="0.25">
      <c r="A12" s="170"/>
      <c r="B12" s="451" t="s">
        <v>150</v>
      </c>
      <c r="C12" s="451"/>
      <c r="D12" s="451"/>
      <c r="E12" s="451"/>
      <c r="F12" s="451"/>
      <c r="G12" s="451"/>
      <c r="H12" s="451"/>
      <c r="I12" s="451"/>
      <c r="J12" s="451"/>
      <c r="K12" s="451"/>
      <c r="L12" s="451"/>
      <c r="M12" s="451"/>
      <c r="N12" s="451"/>
      <c r="O12" s="451"/>
      <c r="P12" s="451"/>
      <c r="Q12" s="455" t="s">
        <v>567</v>
      </c>
      <c r="R12" s="456"/>
      <c r="S12" s="456"/>
      <c r="T12" s="456"/>
      <c r="U12" s="456"/>
      <c r="V12" s="456"/>
      <c r="W12" s="456"/>
      <c r="X12" s="456"/>
      <c r="Y12" s="456"/>
      <c r="Z12" s="164"/>
      <c r="AC12" s="148" t="s">
        <v>260</v>
      </c>
      <c r="AD12" s="148"/>
      <c r="AR12" t="s">
        <v>95</v>
      </c>
    </row>
    <row r="13" spans="1:44" ht="34.950000000000003" customHeight="1" thickTop="1" thickBot="1" x14ac:dyDescent="0.25">
      <c r="A13" s="170"/>
      <c r="B13" s="438" t="s">
        <v>93</v>
      </c>
      <c r="C13" s="439"/>
      <c r="D13" s="439"/>
      <c r="E13" s="439"/>
      <c r="F13" s="439"/>
      <c r="G13" s="439"/>
      <c r="H13" s="439"/>
      <c r="I13" s="439"/>
      <c r="J13" s="439"/>
      <c r="K13" s="439"/>
      <c r="L13" s="439"/>
      <c r="M13" s="439"/>
      <c r="N13" s="439"/>
      <c r="O13" s="439"/>
      <c r="P13" s="440"/>
      <c r="Q13" s="444">
        <v>60</v>
      </c>
      <c r="R13" s="445"/>
      <c r="S13" s="445"/>
      <c r="T13" s="445"/>
      <c r="U13" s="445"/>
      <c r="V13" s="445"/>
      <c r="W13" s="446"/>
      <c r="X13" s="447" t="s">
        <v>96</v>
      </c>
      <c r="Y13" s="448"/>
      <c r="AC13" s="148" t="s">
        <v>261</v>
      </c>
      <c r="AD13" s="148"/>
    </row>
    <row r="14" spans="1:44" ht="34.950000000000003" hidden="1" customHeight="1" x14ac:dyDescent="0.2">
      <c r="B14" s="441" t="s">
        <v>151</v>
      </c>
      <c r="C14" s="441"/>
      <c r="D14" s="441"/>
      <c r="E14" s="441"/>
      <c r="F14" s="441"/>
      <c r="G14" s="441"/>
      <c r="H14" s="441"/>
      <c r="I14" s="441"/>
      <c r="J14" s="441"/>
      <c r="K14" s="441"/>
      <c r="L14" s="442"/>
      <c r="M14" s="441"/>
      <c r="N14" s="441"/>
      <c r="O14" s="441"/>
      <c r="P14" s="441"/>
      <c r="Q14" s="441" t="s">
        <v>2</v>
      </c>
      <c r="R14" s="441"/>
      <c r="S14" s="441"/>
      <c r="T14" s="441"/>
      <c r="U14" s="442"/>
      <c r="V14" s="441"/>
      <c r="W14" s="441"/>
      <c r="X14" s="443"/>
      <c r="Y14" s="443"/>
      <c r="AC14" s="148"/>
      <c r="AD14" s="148"/>
    </row>
    <row r="15" spans="1:44" ht="13.8" thickTop="1" x14ac:dyDescent="0.2">
      <c r="L15" s="169"/>
      <c r="U15" s="163"/>
      <c r="X15" s="169"/>
      <c r="Y15" s="169"/>
      <c r="AC15" s="148"/>
      <c r="AD15" s="148"/>
      <c r="AJ15" s="154"/>
    </row>
    <row r="16" spans="1:44" hidden="1" x14ac:dyDescent="0.2">
      <c r="B16" s="1" t="s">
        <v>29</v>
      </c>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row>
    <row r="17" spans="2:31" hidden="1" x14ac:dyDescent="0.2">
      <c r="B17" s="1"/>
      <c r="C17" s="1" t="s">
        <v>152</v>
      </c>
      <c r="D17" s="1"/>
      <c r="E17" s="2" t="s">
        <v>153</v>
      </c>
      <c r="F17" s="2"/>
      <c r="G17" s="2"/>
      <c r="H17" s="2"/>
      <c r="I17" s="2"/>
      <c r="J17" s="2"/>
      <c r="K17" s="2"/>
      <c r="L17" s="2"/>
      <c r="M17" s="2"/>
      <c r="N17" s="2"/>
      <c r="O17" s="2"/>
      <c r="P17" s="2"/>
      <c r="Q17" s="2"/>
      <c r="R17" s="2"/>
      <c r="S17" s="2"/>
      <c r="T17" s="2"/>
      <c r="U17" s="2"/>
      <c r="V17" s="2"/>
      <c r="W17" s="1"/>
      <c r="X17" s="1"/>
      <c r="Y17" s="1"/>
      <c r="Z17" s="1"/>
      <c r="AA17" s="1"/>
      <c r="AB17" s="1"/>
      <c r="AC17" s="1"/>
      <c r="AD17" s="1"/>
      <c r="AE17" s="1"/>
    </row>
    <row r="18" spans="2:31" hidden="1" x14ac:dyDescent="0.2"/>
    <row r="19" spans="2:31" hidden="1" x14ac:dyDescent="0.2"/>
    <row r="20" spans="2:31" hidden="1" x14ac:dyDescent="0.2">
      <c r="B20" s="1" t="s">
        <v>154</v>
      </c>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row>
    <row r="21" spans="2:31" hidden="1" x14ac:dyDescent="0.2">
      <c r="B21" s="1"/>
      <c r="C21" s="1"/>
      <c r="D21" s="1"/>
      <c r="E21" s="2"/>
      <c r="F21" s="2"/>
      <c r="G21" s="2"/>
      <c r="H21" s="2"/>
      <c r="I21" s="2"/>
      <c r="J21" s="2"/>
      <c r="K21" s="2"/>
      <c r="L21" s="2"/>
      <c r="M21" s="2"/>
      <c r="N21" s="2"/>
      <c r="O21" s="2"/>
      <c r="P21" s="2"/>
      <c r="Q21" s="2"/>
      <c r="R21" s="2"/>
      <c r="S21" s="2"/>
      <c r="T21" s="2"/>
      <c r="U21" s="2"/>
      <c r="V21" s="2"/>
      <c r="W21" s="1"/>
      <c r="X21" s="1"/>
      <c r="Y21" s="1"/>
      <c r="Z21" s="1"/>
      <c r="AA21" s="1"/>
      <c r="AB21" s="1"/>
      <c r="AC21" s="1"/>
      <c r="AD21" s="1"/>
      <c r="AE21" s="1"/>
    </row>
    <row r="22" spans="2:31" hidden="1" x14ac:dyDescent="0.2"/>
    <row r="23" spans="2:31" hidden="1" x14ac:dyDescent="0.2"/>
    <row r="24" spans="2:31" hidden="1" x14ac:dyDescent="0.2"/>
    <row r="25" spans="2:31" ht="13.95" hidden="1" customHeight="1" x14ac:dyDescent="0.2"/>
    <row r="26" spans="2:31" ht="13.2" hidden="1" customHeight="1" x14ac:dyDescent="0.2"/>
    <row r="27" spans="2:31" ht="13.2" hidden="1" customHeight="1" x14ac:dyDescent="0.2"/>
    <row r="28" spans="2:31" hidden="1" x14ac:dyDescent="0.2"/>
    <row r="29" spans="2:31" hidden="1" x14ac:dyDescent="0.2"/>
    <row r="30" spans="2:31" ht="13.95" hidden="1" customHeight="1" x14ac:dyDescent="0.2"/>
    <row r="31" spans="2:31" hidden="1" x14ac:dyDescent="0.2"/>
    <row r="32" spans="2:31" ht="13.95" hidden="1" customHeight="1" x14ac:dyDescent="0.2"/>
    <row r="33" hidden="1" x14ac:dyDescent="0.2"/>
    <row r="34" hidden="1" x14ac:dyDescent="0.2"/>
    <row r="35" hidden="1" x14ac:dyDescent="0.2"/>
    <row r="36" hidden="1" x14ac:dyDescent="0.2"/>
    <row r="37" hidden="1" x14ac:dyDescent="0.2"/>
    <row r="38" hidden="1" x14ac:dyDescent="0.2"/>
    <row r="39" hidden="1" x14ac:dyDescent="0.2"/>
    <row r="40" hidden="1" x14ac:dyDescent="0.2"/>
    <row r="41" hidden="1" x14ac:dyDescent="0.2"/>
    <row r="42" hidden="1" x14ac:dyDescent="0.2"/>
    <row r="62" spans="4:23" x14ac:dyDescent="0.2">
      <c r="D62" s="148" t="s">
        <v>91</v>
      </c>
      <c r="E62" s="148"/>
      <c r="F62" s="148"/>
      <c r="G62" s="148"/>
      <c r="H62" s="148"/>
      <c r="I62" s="148"/>
      <c r="J62" s="148"/>
      <c r="K62" s="148"/>
      <c r="L62" s="148"/>
      <c r="M62" s="148"/>
      <c r="N62" s="148"/>
      <c r="O62" s="148"/>
      <c r="P62" s="148"/>
      <c r="Q62" s="148"/>
      <c r="R62" s="148"/>
      <c r="S62" s="148"/>
      <c r="T62" s="148"/>
      <c r="U62" s="148"/>
      <c r="V62" s="148"/>
      <c r="W62" s="148"/>
    </row>
    <row r="63" spans="4:23" x14ac:dyDescent="0.2">
      <c r="D63" s="148" t="s">
        <v>92</v>
      </c>
      <c r="E63" s="148" t="s">
        <v>94</v>
      </c>
      <c r="F63" s="148"/>
      <c r="G63" s="148" t="s">
        <v>95</v>
      </c>
      <c r="H63" s="148"/>
      <c r="I63" s="148"/>
      <c r="J63" s="148"/>
      <c r="K63" s="148"/>
      <c r="L63" s="148"/>
      <c r="M63" s="148"/>
      <c r="N63" s="148"/>
      <c r="O63" s="148"/>
      <c r="P63" s="148"/>
      <c r="Q63" s="148"/>
      <c r="R63" s="148"/>
      <c r="S63" s="148"/>
      <c r="T63" s="148"/>
      <c r="U63" s="148"/>
      <c r="V63" s="148"/>
      <c r="W63" s="148"/>
    </row>
    <row r="64" spans="4:23" x14ac:dyDescent="0.2">
      <c r="D64" s="148" t="s">
        <v>93</v>
      </c>
      <c r="E64" s="148"/>
      <c r="F64" s="148" t="s">
        <v>96</v>
      </c>
      <c r="G64" s="148"/>
      <c r="H64" s="148"/>
      <c r="I64" s="148"/>
      <c r="J64" s="148"/>
      <c r="K64" s="148"/>
      <c r="L64" s="148"/>
      <c r="M64" s="148"/>
      <c r="N64" s="148"/>
      <c r="O64" s="148"/>
      <c r="P64" s="148"/>
      <c r="Q64" s="148"/>
      <c r="R64" s="148"/>
      <c r="S64" s="148"/>
      <c r="T64" s="148"/>
      <c r="U64" s="148"/>
      <c r="V64" s="148"/>
      <c r="W64" s="148"/>
    </row>
    <row r="65" spans="4:23" x14ac:dyDescent="0.2">
      <c r="D65" s="148"/>
      <c r="E65" s="148"/>
      <c r="F65" s="148"/>
      <c r="G65" s="148"/>
      <c r="H65" s="148"/>
      <c r="I65" s="148"/>
      <c r="J65" s="148"/>
      <c r="K65" s="148"/>
      <c r="L65" s="148"/>
      <c r="M65" s="148"/>
      <c r="N65" s="148"/>
      <c r="O65" s="148"/>
      <c r="P65" s="148"/>
      <c r="Q65" s="148"/>
      <c r="R65" s="148"/>
      <c r="S65" s="148"/>
      <c r="T65" s="148"/>
      <c r="U65" s="148"/>
      <c r="V65" s="148"/>
      <c r="W65" s="148"/>
    </row>
    <row r="66" spans="4:23" x14ac:dyDescent="0.2">
      <c r="D66" s="148"/>
      <c r="E66" s="148"/>
      <c r="F66" s="148"/>
      <c r="G66" s="148"/>
      <c r="H66" s="148"/>
      <c r="I66" s="148"/>
      <c r="J66" s="148"/>
      <c r="K66" s="148"/>
      <c r="L66" s="148"/>
      <c r="M66" s="148"/>
      <c r="N66" s="148"/>
      <c r="O66" s="148"/>
      <c r="P66" s="148"/>
      <c r="Q66" s="148"/>
      <c r="R66" s="148"/>
      <c r="S66" s="148"/>
      <c r="T66" s="148"/>
      <c r="U66" s="148"/>
      <c r="V66" s="148"/>
      <c r="W66" s="148"/>
    </row>
    <row r="67" spans="4:23" x14ac:dyDescent="0.2">
      <c r="D67" s="148" t="s">
        <v>97</v>
      </c>
      <c r="E67" s="148"/>
      <c r="F67" s="148"/>
      <c r="G67" s="148"/>
      <c r="H67" s="148"/>
      <c r="I67" s="148"/>
      <c r="J67" s="148"/>
      <c r="K67" s="148"/>
      <c r="L67" s="148"/>
      <c r="M67" s="148"/>
      <c r="N67" s="148"/>
      <c r="O67" s="148"/>
      <c r="P67" s="148"/>
      <c r="Q67" s="148"/>
      <c r="R67" s="148"/>
      <c r="S67" s="148"/>
      <c r="T67" s="148"/>
      <c r="U67" s="148"/>
      <c r="V67" s="148"/>
      <c r="W67" s="148"/>
    </row>
    <row r="68" spans="4:23" x14ac:dyDescent="0.2">
      <c r="D68" s="148"/>
      <c r="E68" s="148"/>
      <c r="F68" s="148"/>
      <c r="G68" s="148"/>
      <c r="H68" s="148"/>
      <c r="I68" s="148"/>
      <c r="J68" s="148"/>
      <c r="K68" s="148"/>
      <c r="L68" s="148"/>
      <c r="M68" s="148"/>
      <c r="N68" s="148"/>
      <c r="O68" s="148"/>
      <c r="P68" s="148"/>
      <c r="Q68" s="148"/>
      <c r="R68" s="148"/>
      <c r="S68" s="148"/>
      <c r="T68" s="148"/>
      <c r="U68" s="148"/>
      <c r="V68" s="148"/>
      <c r="W68" s="148"/>
    </row>
    <row r="69" spans="4:23" x14ac:dyDescent="0.2">
      <c r="D69" s="148" t="s">
        <v>98</v>
      </c>
      <c r="E69" s="148"/>
      <c r="F69" s="148"/>
      <c r="G69" s="148"/>
      <c r="H69" s="148"/>
      <c r="I69" s="148"/>
      <c r="J69" s="148"/>
      <c r="K69" s="148"/>
      <c r="L69" s="148"/>
      <c r="M69" s="148"/>
      <c r="N69" s="148"/>
      <c r="O69" s="148"/>
      <c r="P69" s="148"/>
      <c r="Q69" s="148"/>
      <c r="R69" s="148"/>
      <c r="S69" s="148"/>
      <c r="T69" s="148"/>
      <c r="U69" s="148"/>
      <c r="V69" s="148"/>
      <c r="W69" s="148"/>
    </row>
    <row r="70" spans="4:23" x14ac:dyDescent="0.2">
      <c r="D70" s="148"/>
      <c r="E70" s="148"/>
      <c r="F70" s="148"/>
      <c r="G70" s="148"/>
      <c r="H70" s="148"/>
      <c r="I70" s="148"/>
      <c r="J70" s="148"/>
      <c r="K70" s="148"/>
      <c r="L70" s="148"/>
      <c r="M70" s="148"/>
      <c r="N70" s="148"/>
      <c r="O70" s="148"/>
      <c r="P70" s="148"/>
      <c r="Q70" s="148"/>
      <c r="R70" s="148"/>
      <c r="S70" s="148"/>
      <c r="T70" s="148"/>
      <c r="U70" s="148"/>
      <c r="V70" s="148"/>
      <c r="W70" s="148"/>
    </row>
    <row r="71" spans="4:23" x14ac:dyDescent="0.2">
      <c r="D71" s="148"/>
      <c r="E71" s="148"/>
      <c r="F71" s="148"/>
      <c r="G71" s="148"/>
      <c r="H71" s="148"/>
      <c r="I71" s="148"/>
      <c r="J71" s="148"/>
      <c r="K71" s="148"/>
      <c r="L71" s="148"/>
      <c r="M71" s="148"/>
      <c r="N71" s="148"/>
      <c r="O71" s="148"/>
      <c r="P71" s="148"/>
      <c r="Q71" s="148"/>
      <c r="R71" s="148"/>
      <c r="S71" s="148"/>
      <c r="T71" s="148"/>
      <c r="U71" s="148"/>
      <c r="V71" s="148"/>
      <c r="W71" s="148"/>
    </row>
    <row r="72" spans="4:23" x14ac:dyDescent="0.2">
      <c r="D72" s="148"/>
      <c r="E72" s="148"/>
      <c r="F72" s="148"/>
      <c r="G72" s="148"/>
      <c r="H72" s="148"/>
      <c r="I72" s="148"/>
      <c r="J72" s="148"/>
      <c r="K72" s="148"/>
      <c r="L72" s="148"/>
      <c r="M72" s="148"/>
      <c r="N72" s="148"/>
      <c r="O72" s="148"/>
      <c r="P72" s="148"/>
      <c r="Q72" s="148"/>
      <c r="R72" s="148"/>
      <c r="S72" s="148"/>
      <c r="T72" s="148"/>
      <c r="U72" s="148"/>
      <c r="V72" s="148"/>
      <c r="W72" s="148"/>
    </row>
    <row r="73" spans="4:23" x14ac:dyDescent="0.2">
      <c r="D73" s="148"/>
      <c r="E73" s="148"/>
      <c r="F73" s="148"/>
      <c r="G73" s="148"/>
      <c r="H73" s="148"/>
      <c r="I73" s="148"/>
      <c r="J73" s="148"/>
      <c r="K73" s="148"/>
      <c r="L73" s="148"/>
      <c r="M73" s="148"/>
      <c r="N73" s="148"/>
      <c r="O73" s="148"/>
      <c r="P73" s="148"/>
      <c r="Q73" s="148"/>
      <c r="R73" s="148"/>
      <c r="S73" s="148"/>
      <c r="T73" s="148"/>
      <c r="U73" s="148"/>
      <c r="V73" s="148"/>
      <c r="W73" s="148"/>
    </row>
    <row r="74" spans="4:23" x14ac:dyDescent="0.2">
      <c r="D74" s="148"/>
      <c r="E74" s="148"/>
      <c r="F74" s="148"/>
      <c r="G74" s="148"/>
      <c r="H74" s="148"/>
      <c r="I74" s="148"/>
      <c r="J74" s="148"/>
      <c r="K74" s="148"/>
      <c r="L74" s="148"/>
      <c r="M74" s="148"/>
      <c r="N74" s="148"/>
      <c r="O74" s="148"/>
      <c r="P74" s="148"/>
      <c r="Q74" s="148"/>
      <c r="R74" s="148"/>
      <c r="S74" s="148"/>
      <c r="T74" s="148"/>
      <c r="U74" s="148"/>
      <c r="V74" s="148"/>
      <c r="W74" s="148"/>
    </row>
    <row r="75" spans="4:23" x14ac:dyDescent="0.2">
      <c r="D75" s="148"/>
      <c r="E75" s="148"/>
      <c r="F75" s="148"/>
      <c r="G75" s="148"/>
      <c r="H75" s="148"/>
      <c r="I75" s="148"/>
      <c r="J75" s="148"/>
      <c r="K75" s="148"/>
      <c r="L75" s="148"/>
      <c r="M75" s="148"/>
      <c r="N75" s="148"/>
      <c r="O75" s="148"/>
      <c r="P75" s="148"/>
      <c r="Q75" s="148"/>
      <c r="R75" s="148"/>
      <c r="S75" s="148"/>
      <c r="T75" s="148"/>
      <c r="U75" s="148"/>
      <c r="V75" s="148"/>
      <c r="W75" s="148"/>
    </row>
  </sheetData>
  <sheetProtection password="CC3D" sheet="1" objects="1" scenarios="1" selectLockedCells="1"/>
  <mergeCells count="11">
    <mergeCell ref="B6:Y7"/>
    <mergeCell ref="B11:P11"/>
    <mergeCell ref="B12:P12"/>
    <mergeCell ref="Q11:Y11"/>
    <mergeCell ref="Q12:Y12"/>
    <mergeCell ref="B13:P13"/>
    <mergeCell ref="B14:P14"/>
    <mergeCell ref="Q14:W14"/>
    <mergeCell ref="X14:Y14"/>
    <mergeCell ref="Q13:W13"/>
    <mergeCell ref="X13:Y13"/>
  </mergeCells>
  <phoneticPr fontId="2"/>
  <dataValidations count="1">
    <dataValidation type="list" allowBlank="1" showInputMessage="1" showErrorMessage="1" sqref="Q12:Y12">
      <formula1>$AC$12:$AC$13</formula1>
    </dataValidation>
  </dataValidations>
  <printOptions horizontalCentered="1"/>
  <pageMargins left="0.51181102362204722" right="0.51181102362204722" top="0.74803149606299213" bottom="0.74803149606299213" header="0.31496062992125984" footer="0.31496062992125984"/>
  <pageSetup paperSize="9" scale="94"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AF22"/>
  <sheetViews>
    <sheetView showGridLines="0" view="pageBreakPreview" zoomScale="115" zoomScaleNormal="100" zoomScaleSheetLayoutView="115" workbookViewId="0">
      <selection activeCell="B5" sqref="B5"/>
    </sheetView>
  </sheetViews>
  <sheetFormatPr defaultRowHeight="13.2" x14ac:dyDescent="0.2"/>
  <cols>
    <col min="1" max="1" width="4.6640625" style="28" customWidth="1"/>
    <col min="2" max="2" width="17.44140625" customWidth="1"/>
    <col min="3" max="3" width="31.77734375" customWidth="1"/>
    <col min="4" max="4" width="35.21875" customWidth="1"/>
    <col min="11" max="11" width="13.77734375" customWidth="1"/>
    <col min="12" max="12" width="8.88671875" customWidth="1"/>
  </cols>
  <sheetData>
    <row r="1" spans="1:32" ht="16.95" customHeight="1" x14ac:dyDescent="0.2">
      <c r="B1" s="105" t="s">
        <v>418</v>
      </c>
    </row>
    <row r="2" spans="1:32" ht="16.95" customHeight="1" x14ac:dyDescent="0.2">
      <c r="B2" s="104" t="s">
        <v>110</v>
      </c>
    </row>
    <row r="3" spans="1:32" ht="7.95" customHeight="1" thickBot="1" x14ac:dyDescent="0.25">
      <c r="B3" s="149">
        <f>COUNTIF(B5:B14,"*")</f>
        <v>3</v>
      </c>
    </row>
    <row r="4" spans="1:32" ht="31.95" customHeight="1" thickBot="1" x14ac:dyDescent="0.25">
      <c r="A4" s="45" t="s">
        <v>73</v>
      </c>
      <c r="B4" s="46" t="s">
        <v>74</v>
      </c>
      <c r="C4" s="47" t="s">
        <v>419</v>
      </c>
      <c r="D4" s="48" t="s">
        <v>111</v>
      </c>
    </row>
    <row r="5" spans="1:32" ht="25.95" customHeight="1" thickTop="1" x14ac:dyDescent="0.2">
      <c r="A5" s="29">
        <v>1</v>
      </c>
      <c r="B5" s="26" t="s">
        <v>589</v>
      </c>
      <c r="C5" s="59">
        <v>42095</v>
      </c>
      <c r="D5" s="43" t="s">
        <v>112</v>
      </c>
    </row>
    <row r="6" spans="1:32" ht="25.95" customHeight="1" x14ac:dyDescent="0.2">
      <c r="A6" s="30">
        <v>2</v>
      </c>
      <c r="B6" s="27" t="s">
        <v>590</v>
      </c>
      <c r="C6" s="34">
        <v>42491</v>
      </c>
      <c r="D6" s="44" t="s">
        <v>113</v>
      </c>
      <c r="AF6" t="s">
        <v>112</v>
      </c>
    </row>
    <row r="7" spans="1:32" ht="25.95" customHeight="1" x14ac:dyDescent="0.2">
      <c r="A7" s="30">
        <v>3</v>
      </c>
      <c r="B7" s="27" t="s">
        <v>590</v>
      </c>
      <c r="C7" s="34">
        <v>43009</v>
      </c>
      <c r="D7" s="44" t="s">
        <v>114</v>
      </c>
      <c r="AF7" t="s">
        <v>113</v>
      </c>
    </row>
    <row r="8" spans="1:32" ht="25.95" customHeight="1" x14ac:dyDescent="0.2">
      <c r="A8" s="30">
        <v>4</v>
      </c>
      <c r="B8" s="27"/>
      <c r="C8" s="34"/>
      <c r="D8" s="160"/>
      <c r="AF8" t="s">
        <v>114</v>
      </c>
    </row>
    <row r="9" spans="1:32" ht="25.95" customHeight="1" x14ac:dyDescent="0.2">
      <c r="A9" s="30">
        <v>5</v>
      </c>
      <c r="B9" s="27"/>
      <c r="C9" s="34"/>
      <c r="D9" s="160"/>
    </row>
    <row r="10" spans="1:32" ht="25.95" customHeight="1" x14ac:dyDescent="0.2">
      <c r="A10" s="30">
        <v>6</v>
      </c>
      <c r="B10" s="27"/>
      <c r="C10" s="34"/>
      <c r="D10" s="160"/>
    </row>
    <row r="11" spans="1:32" ht="25.95" customHeight="1" x14ac:dyDescent="0.2">
      <c r="A11" s="30">
        <v>7</v>
      </c>
      <c r="B11" s="27"/>
      <c r="C11" s="34"/>
      <c r="D11" s="160"/>
    </row>
    <row r="12" spans="1:32" ht="25.95" customHeight="1" x14ac:dyDescent="0.2">
      <c r="A12" s="30">
        <v>8</v>
      </c>
      <c r="B12" s="27"/>
      <c r="C12" s="34"/>
      <c r="D12" s="160"/>
    </row>
    <row r="13" spans="1:32" ht="25.95" customHeight="1" x14ac:dyDescent="0.2">
      <c r="A13" s="30">
        <v>9</v>
      </c>
      <c r="B13" s="27"/>
      <c r="C13" s="34"/>
      <c r="D13" s="160"/>
    </row>
    <row r="14" spans="1:32" ht="27" customHeight="1" thickBot="1" x14ac:dyDescent="0.25">
      <c r="A14" s="40">
        <v>10</v>
      </c>
      <c r="B14" s="36"/>
      <c r="C14" s="168"/>
      <c r="D14" s="161"/>
    </row>
    <row r="15" spans="1:32" ht="25.95" customHeight="1" x14ac:dyDescent="0.2">
      <c r="A15" s="539" t="s">
        <v>238</v>
      </c>
      <c r="B15" s="539"/>
      <c r="C15" s="539"/>
      <c r="D15" s="539"/>
    </row>
    <row r="16" spans="1:32" ht="25.95" customHeight="1" x14ac:dyDescent="0.2">
      <c r="A16" s="1" t="s">
        <v>116</v>
      </c>
      <c r="B16" s="1"/>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row>
    <row r="17" spans="1:32" ht="25.95" customHeight="1" x14ac:dyDescent="0.2">
      <c r="A17" s="1" t="s">
        <v>117</v>
      </c>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row>
    <row r="18" spans="1:32" ht="25.95" customHeight="1" x14ac:dyDescent="0.2"/>
    <row r="19" spans="1:32" ht="25.95" customHeight="1" x14ac:dyDescent="0.2"/>
    <row r="20" spans="1:32" ht="25.95" customHeight="1" x14ac:dyDescent="0.2"/>
    <row r="21" spans="1:32" ht="25.95" customHeight="1" x14ac:dyDescent="0.2"/>
    <row r="22" spans="1:32" ht="25.95" customHeight="1" x14ac:dyDescent="0.2"/>
  </sheetData>
  <mergeCells count="1">
    <mergeCell ref="A15:D15"/>
  </mergeCells>
  <phoneticPr fontId="2"/>
  <dataValidations count="1">
    <dataValidation type="list" allowBlank="1" showInputMessage="1" showErrorMessage="1" sqref="D5:D14">
      <formula1>$AF$6:$AF$8</formula1>
    </dataValidation>
  </dataValidations>
  <printOptions horizontalCentered="1"/>
  <pageMargins left="0.59055118110236227" right="0.59055118110236227" top="0.59055118110236227" bottom="0.39370078740157483" header="0.19685039370078741" footer="0.19685039370078741"/>
  <pageSetup paperSize="9"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U124"/>
  <sheetViews>
    <sheetView view="pageBreakPreview" topLeftCell="B1" zoomScale="115" zoomScaleNormal="100" zoomScaleSheetLayoutView="115" workbookViewId="0">
      <selection activeCell="D6" sqref="D6:E6"/>
    </sheetView>
  </sheetViews>
  <sheetFormatPr defaultRowHeight="13.2" x14ac:dyDescent="0.2"/>
  <cols>
    <col min="1" max="1" width="0" hidden="1" customWidth="1"/>
    <col min="2" max="9" width="10.77734375" customWidth="1"/>
    <col min="11" max="11" width="9" hidden="1" customWidth="1"/>
    <col min="12" max="12" width="0" hidden="1" customWidth="1"/>
  </cols>
  <sheetData>
    <row r="1" spans="1:21" ht="22.95" customHeight="1" x14ac:dyDescent="0.2">
      <c r="A1" s="28"/>
      <c r="B1" s="105" t="s">
        <v>360</v>
      </c>
      <c r="I1" s="42"/>
    </row>
    <row r="2" spans="1:21" ht="21" customHeight="1" x14ac:dyDescent="0.2">
      <c r="A2" s="28"/>
      <c r="B2" s="105" t="s">
        <v>231</v>
      </c>
      <c r="I2" s="42"/>
    </row>
    <row r="3" spans="1:21" ht="25.2" customHeight="1" x14ac:dyDescent="0.2">
      <c r="A3" s="18"/>
      <c r="B3" s="18"/>
      <c r="C3" s="18"/>
      <c r="D3" s="18"/>
      <c r="E3" s="18"/>
      <c r="F3" s="18"/>
      <c r="G3" s="18"/>
      <c r="H3" s="18"/>
      <c r="I3" s="18"/>
      <c r="J3" s="18"/>
      <c r="K3" s="18"/>
      <c r="L3" s="18"/>
      <c r="M3" s="18"/>
      <c r="N3" s="18"/>
      <c r="O3" s="18"/>
      <c r="P3" s="18"/>
      <c r="Q3" s="18"/>
      <c r="R3" s="18"/>
      <c r="S3" s="18"/>
      <c r="T3" s="18"/>
      <c r="U3" s="18"/>
    </row>
    <row r="4" spans="1:21" ht="25.2" customHeight="1" x14ac:dyDescent="0.2">
      <c r="A4" s="18"/>
      <c r="B4" s="39" t="s">
        <v>203</v>
      </c>
      <c r="C4" s="18"/>
      <c r="D4" s="18"/>
      <c r="E4" s="18"/>
      <c r="F4" s="18"/>
      <c r="G4" s="18"/>
      <c r="H4" s="18"/>
      <c r="I4" s="18"/>
      <c r="J4" s="18"/>
      <c r="K4" s="18"/>
      <c r="L4" s="18"/>
      <c r="M4" s="18"/>
      <c r="N4" s="18"/>
      <c r="O4" s="18"/>
      <c r="P4" s="18"/>
      <c r="Q4" s="18"/>
      <c r="R4" s="18"/>
      <c r="S4" s="18"/>
      <c r="T4" s="18"/>
      <c r="U4" s="18"/>
    </row>
    <row r="5" spans="1:21" ht="25.2" customHeight="1" x14ac:dyDescent="0.2">
      <c r="A5" s="18"/>
      <c r="B5" s="18"/>
      <c r="C5" s="18"/>
      <c r="D5" s="18"/>
      <c r="E5" s="18"/>
      <c r="F5" s="18"/>
      <c r="G5" s="18"/>
      <c r="H5" s="18"/>
      <c r="I5" s="18"/>
      <c r="J5" s="18"/>
      <c r="K5" s="18"/>
      <c r="L5" s="18"/>
      <c r="M5" s="18"/>
      <c r="N5" s="18"/>
      <c r="O5" s="18"/>
      <c r="P5" s="18"/>
      <c r="Q5" s="18"/>
      <c r="R5" s="18"/>
      <c r="S5" s="18"/>
      <c r="T5" s="18"/>
      <c r="U5" s="18"/>
    </row>
    <row r="6" spans="1:21" ht="25.2" customHeight="1" x14ac:dyDescent="0.2">
      <c r="A6" s="18"/>
      <c r="B6" s="681" t="s">
        <v>122</v>
      </c>
      <c r="C6" s="681"/>
      <c r="D6" s="651"/>
      <c r="E6" s="652"/>
      <c r="F6" s="18"/>
      <c r="G6" s="18"/>
      <c r="H6" s="18"/>
      <c r="I6" s="18"/>
      <c r="J6" s="18"/>
      <c r="K6" s="18"/>
      <c r="L6" s="18"/>
      <c r="M6" s="18"/>
      <c r="N6" s="18"/>
      <c r="O6" s="18"/>
      <c r="P6" s="18"/>
      <c r="Q6" s="18"/>
      <c r="R6" s="18"/>
      <c r="S6" s="18"/>
      <c r="T6" s="18"/>
      <c r="U6" s="18"/>
    </row>
    <row r="7" spans="1:21" ht="25.2" customHeight="1" x14ac:dyDescent="0.2">
      <c r="A7" s="18"/>
      <c r="B7" s="18"/>
      <c r="C7" s="18"/>
      <c r="D7" s="18"/>
      <c r="E7" s="18"/>
      <c r="F7" s="18"/>
      <c r="G7" s="18"/>
      <c r="H7" s="18"/>
      <c r="I7" s="18"/>
      <c r="J7" s="18"/>
      <c r="K7" s="18"/>
      <c r="L7" s="18"/>
      <c r="M7" s="18"/>
      <c r="N7" s="18"/>
      <c r="O7" s="18"/>
      <c r="P7" s="18"/>
      <c r="Q7" s="18"/>
      <c r="R7" s="18"/>
      <c r="S7" s="18"/>
      <c r="T7" s="18"/>
      <c r="U7" s="18"/>
    </row>
    <row r="8" spans="1:21" ht="25.2" customHeight="1" x14ac:dyDescent="0.2">
      <c r="A8" s="18"/>
      <c r="B8" s="682" t="s">
        <v>204</v>
      </c>
      <c r="C8" s="682"/>
      <c r="D8" s="682"/>
      <c r="E8" s="682"/>
      <c r="F8" s="115" t="s">
        <v>193</v>
      </c>
      <c r="G8" s="115" t="s">
        <v>194</v>
      </c>
      <c r="H8" s="115" t="s">
        <v>195</v>
      </c>
      <c r="I8" s="115" t="s">
        <v>123</v>
      </c>
      <c r="J8" s="18"/>
      <c r="K8" s="18"/>
      <c r="L8" s="18"/>
      <c r="M8" s="18"/>
      <c r="N8" s="18"/>
      <c r="O8" s="18"/>
      <c r="P8" s="18"/>
      <c r="Q8" s="18"/>
      <c r="R8" s="18"/>
      <c r="S8" s="18"/>
      <c r="T8" s="18"/>
      <c r="U8" s="18"/>
    </row>
    <row r="9" spans="1:21" ht="25.2" customHeight="1" x14ac:dyDescent="0.2">
      <c r="A9" s="18"/>
      <c r="B9" s="683" t="s">
        <v>192</v>
      </c>
      <c r="C9" s="683"/>
      <c r="D9" s="683"/>
      <c r="E9" s="683"/>
      <c r="F9" s="27"/>
      <c r="G9" s="174"/>
      <c r="H9" s="174"/>
      <c r="I9" s="174"/>
      <c r="J9" s="18"/>
      <c r="K9" s="18"/>
      <c r="L9" s="153" t="s">
        <v>361</v>
      </c>
      <c r="M9" s="18"/>
      <c r="N9" s="18"/>
      <c r="O9" s="18"/>
      <c r="P9" s="18"/>
      <c r="Q9" s="18"/>
      <c r="R9" s="18"/>
      <c r="S9" s="18"/>
      <c r="T9" s="18"/>
      <c r="U9" s="18"/>
    </row>
    <row r="10" spans="1:21" ht="25.2" customHeight="1" x14ac:dyDescent="0.2">
      <c r="A10" s="18"/>
      <c r="B10" s="18"/>
      <c r="C10" s="18"/>
      <c r="D10" s="18"/>
      <c r="E10" s="18"/>
      <c r="F10" s="18"/>
      <c r="G10" s="18"/>
      <c r="H10" s="18"/>
      <c r="I10" s="18"/>
      <c r="J10" s="18"/>
      <c r="K10" s="129"/>
      <c r="L10" s="18"/>
      <c r="M10" s="18"/>
      <c r="N10" s="18"/>
      <c r="O10" s="18"/>
      <c r="P10" s="18"/>
      <c r="Q10" s="18"/>
      <c r="R10" s="18"/>
      <c r="S10" s="18"/>
      <c r="T10" s="18"/>
      <c r="U10" s="18"/>
    </row>
    <row r="11" spans="1:21" ht="25.2" customHeight="1" x14ac:dyDescent="0.2">
      <c r="A11" s="18"/>
      <c r="B11" s="681" t="s">
        <v>196</v>
      </c>
      <c r="C11" s="681"/>
      <c r="D11" s="681"/>
      <c r="E11" s="681"/>
      <c r="F11" s="649"/>
      <c r="G11" s="649"/>
      <c r="H11" s="18"/>
      <c r="I11" s="18"/>
      <c r="J11" s="18"/>
      <c r="K11" s="153" t="s">
        <v>149</v>
      </c>
      <c r="L11" s="18"/>
      <c r="M11" s="18"/>
      <c r="N11" s="18"/>
      <c r="O11" s="18"/>
      <c r="P11" s="18"/>
      <c r="Q11" s="18"/>
      <c r="R11" s="18"/>
      <c r="S11" s="18"/>
      <c r="T11" s="18"/>
      <c r="U11" s="18"/>
    </row>
    <row r="12" spans="1:21" ht="25.2" customHeight="1" x14ac:dyDescent="0.2">
      <c r="A12" s="18"/>
      <c r="B12" s="110"/>
      <c r="C12" s="110"/>
      <c r="D12" s="110"/>
      <c r="E12" s="110"/>
      <c r="F12" s="110"/>
      <c r="G12" s="110"/>
      <c r="H12" s="18"/>
      <c r="I12" s="18"/>
      <c r="J12" s="18"/>
      <c r="K12" s="153" t="s">
        <v>148</v>
      </c>
      <c r="L12" s="18"/>
      <c r="M12" s="18"/>
      <c r="N12" s="18"/>
      <c r="O12" s="18"/>
      <c r="P12" s="18"/>
      <c r="Q12" s="18"/>
      <c r="R12" s="18"/>
      <c r="S12" s="18"/>
      <c r="T12" s="18"/>
      <c r="U12" s="18"/>
    </row>
    <row r="13" spans="1:21" ht="25.2" customHeight="1" x14ac:dyDescent="0.2">
      <c r="A13" s="18"/>
      <c r="B13" s="101" t="s">
        <v>205</v>
      </c>
      <c r="C13" s="110"/>
      <c r="D13" s="110"/>
      <c r="E13" s="110"/>
      <c r="F13" s="110"/>
      <c r="G13" s="110"/>
      <c r="H13" s="18"/>
      <c r="I13" s="18"/>
      <c r="J13" s="18"/>
      <c r="K13" s="18"/>
      <c r="L13" s="18"/>
      <c r="M13" s="18"/>
      <c r="N13" s="18"/>
      <c r="O13" s="18"/>
      <c r="P13" s="18"/>
      <c r="Q13" s="18"/>
      <c r="R13" s="18"/>
      <c r="S13" s="18"/>
      <c r="T13" s="18"/>
      <c r="U13" s="18"/>
    </row>
    <row r="14" spans="1:21" ht="25.2" customHeight="1" x14ac:dyDescent="0.2">
      <c r="A14" s="18"/>
      <c r="B14" s="111" t="s">
        <v>206</v>
      </c>
      <c r="C14" s="110"/>
      <c r="D14" s="110"/>
      <c r="E14" s="110"/>
      <c r="F14" s="110"/>
      <c r="G14" s="110"/>
      <c r="H14" s="18"/>
      <c r="I14" s="18"/>
      <c r="J14" s="18"/>
      <c r="K14" s="18"/>
      <c r="L14" s="18"/>
      <c r="M14" s="18"/>
      <c r="N14" s="18"/>
      <c r="O14" s="18"/>
      <c r="P14" s="18"/>
      <c r="Q14" s="18"/>
      <c r="R14" s="18"/>
      <c r="S14" s="18"/>
      <c r="T14" s="18"/>
      <c r="U14" s="18"/>
    </row>
    <row r="15" spans="1:21" ht="25.2" customHeight="1" thickBot="1" x14ac:dyDescent="0.25">
      <c r="A15" s="18"/>
      <c r="B15" s="111" t="s">
        <v>207</v>
      </c>
      <c r="C15" s="110"/>
      <c r="D15" s="110"/>
      <c r="E15" s="110"/>
      <c r="F15" s="110"/>
      <c r="G15" s="110"/>
      <c r="H15" s="18"/>
      <c r="I15" s="18"/>
      <c r="J15" s="18"/>
      <c r="K15" s="18"/>
      <c r="L15" s="18"/>
      <c r="M15" s="18"/>
      <c r="N15" s="18"/>
      <c r="O15" s="18"/>
      <c r="P15" s="18"/>
      <c r="Q15" s="18"/>
      <c r="R15" s="18"/>
      <c r="S15" s="18"/>
      <c r="T15" s="18"/>
      <c r="U15" s="18"/>
    </row>
    <row r="16" spans="1:21" ht="25.2" customHeight="1" x14ac:dyDescent="0.2">
      <c r="A16" s="18"/>
      <c r="B16" s="672"/>
      <c r="C16" s="673"/>
      <c r="D16" s="673"/>
      <c r="E16" s="673"/>
      <c r="F16" s="673"/>
      <c r="G16" s="673"/>
      <c r="H16" s="673"/>
      <c r="I16" s="674"/>
      <c r="J16" s="18"/>
      <c r="K16" s="18"/>
      <c r="L16" s="18"/>
      <c r="M16" s="18"/>
      <c r="N16" s="18"/>
      <c r="O16" s="18"/>
      <c r="P16" s="18"/>
      <c r="Q16" s="18"/>
      <c r="R16" s="18"/>
      <c r="S16" s="18"/>
      <c r="T16" s="18"/>
      <c r="U16" s="18"/>
    </row>
    <row r="17" spans="1:21" ht="25.2" customHeight="1" x14ac:dyDescent="0.2">
      <c r="A17" s="18"/>
      <c r="B17" s="675"/>
      <c r="C17" s="676"/>
      <c r="D17" s="676"/>
      <c r="E17" s="676"/>
      <c r="F17" s="676"/>
      <c r="G17" s="676"/>
      <c r="H17" s="676"/>
      <c r="I17" s="677"/>
      <c r="J17" s="18"/>
      <c r="K17" s="18"/>
      <c r="L17" s="18"/>
      <c r="M17" s="18"/>
      <c r="N17" s="18"/>
      <c r="O17" s="18"/>
      <c r="P17" s="18"/>
      <c r="Q17" s="18"/>
      <c r="R17" s="18"/>
      <c r="S17" s="18"/>
      <c r="T17" s="18"/>
      <c r="U17" s="18"/>
    </row>
    <row r="18" spans="1:21" ht="25.2" customHeight="1" x14ac:dyDescent="0.2">
      <c r="A18" s="18"/>
      <c r="B18" s="675"/>
      <c r="C18" s="676"/>
      <c r="D18" s="676"/>
      <c r="E18" s="676"/>
      <c r="F18" s="676"/>
      <c r="G18" s="676"/>
      <c r="H18" s="676"/>
      <c r="I18" s="677"/>
      <c r="J18" s="18"/>
      <c r="K18" s="18"/>
      <c r="L18" s="18"/>
      <c r="M18" s="18"/>
      <c r="N18" s="18"/>
      <c r="O18" s="18"/>
      <c r="P18" s="18"/>
      <c r="Q18" s="18"/>
      <c r="R18" s="18"/>
      <c r="S18" s="18"/>
      <c r="T18" s="18"/>
      <c r="U18" s="18"/>
    </row>
    <row r="19" spans="1:21" ht="25.2" customHeight="1" thickBot="1" x14ac:dyDescent="0.25">
      <c r="A19" s="18"/>
      <c r="B19" s="678"/>
      <c r="C19" s="679"/>
      <c r="D19" s="679"/>
      <c r="E19" s="679"/>
      <c r="F19" s="679"/>
      <c r="G19" s="679"/>
      <c r="H19" s="679"/>
      <c r="I19" s="680"/>
      <c r="J19" s="18"/>
      <c r="K19" s="18"/>
      <c r="L19" s="18"/>
      <c r="M19" s="18"/>
      <c r="N19" s="18"/>
      <c r="O19" s="18"/>
      <c r="P19" s="18"/>
      <c r="Q19" s="18"/>
      <c r="R19" s="18"/>
      <c r="S19" s="18"/>
      <c r="T19" s="18"/>
      <c r="U19" s="18"/>
    </row>
    <row r="20" spans="1:21" ht="25.2" customHeight="1" x14ac:dyDescent="0.2">
      <c r="A20" s="18"/>
      <c r="B20" s="110"/>
      <c r="C20" s="110"/>
      <c r="D20" s="110"/>
      <c r="E20" s="110"/>
      <c r="F20" s="110"/>
      <c r="G20" s="110"/>
      <c r="H20" s="18"/>
      <c r="I20" s="18"/>
      <c r="J20" s="18"/>
      <c r="K20" s="18"/>
      <c r="L20" s="18"/>
      <c r="M20" s="18"/>
      <c r="N20" s="18"/>
      <c r="O20" s="18"/>
      <c r="P20" s="18"/>
      <c r="Q20" s="18"/>
      <c r="R20" s="18"/>
      <c r="S20" s="18"/>
      <c r="T20" s="18"/>
      <c r="U20" s="18"/>
    </row>
    <row r="21" spans="1:21" ht="25.2" customHeight="1" thickBot="1" x14ac:dyDescent="0.25">
      <c r="A21" s="18"/>
      <c r="B21" s="111" t="s">
        <v>276</v>
      </c>
      <c r="C21" s="110"/>
      <c r="D21" s="110"/>
      <c r="E21" s="110"/>
      <c r="F21" s="110"/>
      <c r="G21" s="110"/>
      <c r="H21" s="18"/>
      <c r="I21" s="18"/>
      <c r="J21" s="18"/>
      <c r="K21" s="18"/>
      <c r="L21" s="18"/>
      <c r="M21" s="18"/>
      <c r="N21" s="18"/>
      <c r="O21" s="18"/>
      <c r="P21" s="18"/>
      <c r="Q21" s="18"/>
      <c r="R21" s="18"/>
      <c r="S21" s="18"/>
      <c r="T21" s="18"/>
      <c r="U21" s="18"/>
    </row>
    <row r="22" spans="1:21" ht="25.2" customHeight="1" x14ac:dyDescent="0.2">
      <c r="A22" s="18"/>
      <c r="B22" s="614" t="s">
        <v>277</v>
      </c>
      <c r="C22" s="623"/>
      <c r="D22" s="623"/>
      <c r="E22" s="623"/>
      <c r="F22" s="623"/>
      <c r="G22" s="623"/>
      <c r="H22" s="623"/>
      <c r="I22" s="624"/>
      <c r="J22" s="18"/>
      <c r="K22" s="18"/>
      <c r="L22" s="18"/>
      <c r="M22" s="18"/>
      <c r="N22" s="18"/>
      <c r="O22" s="18"/>
      <c r="P22" s="18"/>
      <c r="Q22" s="18"/>
      <c r="R22" s="18"/>
      <c r="S22" s="18"/>
      <c r="T22" s="18"/>
      <c r="U22" s="18"/>
    </row>
    <row r="23" spans="1:21" ht="25.2" customHeight="1" x14ac:dyDescent="0.2">
      <c r="A23" s="18"/>
      <c r="B23" s="627"/>
      <c r="C23" s="625"/>
      <c r="D23" s="625"/>
      <c r="E23" s="625"/>
      <c r="F23" s="625"/>
      <c r="G23" s="625"/>
      <c r="H23" s="625"/>
      <c r="I23" s="626"/>
      <c r="J23" s="18"/>
      <c r="K23" s="18"/>
      <c r="L23" s="18"/>
      <c r="M23" s="18"/>
      <c r="N23" s="18"/>
      <c r="O23" s="18"/>
      <c r="P23" s="18"/>
      <c r="Q23" s="18"/>
      <c r="R23" s="18"/>
      <c r="S23" s="18"/>
      <c r="T23" s="18"/>
      <c r="U23" s="18"/>
    </row>
    <row r="24" spans="1:21" ht="25.2" customHeight="1" x14ac:dyDescent="0.2">
      <c r="A24" s="18"/>
      <c r="B24" s="627"/>
      <c r="C24" s="625"/>
      <c r="D24" s="625"/>
      <c r="E24" s="625"/>
      <c r="F24" s="625"/>
      <c r="G24" s="625"/>
      <c r="H24" s="625"/>
      <c r="I24" s="626"/>
      <c r="J24" s="18"/>
      <c r="K24" s="18"/>
      <c r="L24" s="18"/>
      <c r="M24" s="18"/>
      <c r="N24" s="18"/>
      <c r="O24" s="18"/>
      <c r="P24" s="18"/>
      <c r="Q24" s="18"/>
      <c r="R24" s="18"/>
      <c r="S24" s="18"/>
      <c r="T24" s="18"/>
      <c r="U24" s="18"/>
    </row>
    <row r="25" spans="1:21" ht="25.2" customHeight="1" x14ac:dyDescent="0.2">
      <c r="A25" s="18"/>
      <c r="B25" s="627"/>
      <c r="C25" s="625"/>
      <c r="D25" s="625"/>
      <c r="E25" s="625"/>
      <c r="F25" s="625"/>
      <c r="G25" s="625"/>
      <c r="H25" s="625"/>
      <c r="I25" s="626"/>
      <c r="J25" s="18"/>
      <c r="K25" s="18"/>
      <c r="L25" s="18"/>
      <c r="M25" s="18"/>
      <c r="N25" s="18"/>
      <c r="O25" s="18"/>
      <c r="P25" s="18"/>
      <c r="Q25" s="18"/>
      <c r="R25" s="18"/>
      <c r="S25" s="18"/>
      <c r="T25" s="18"/>
      <c r="U25" s="18"/>
    </row>
    <row r="26" spans="1:21" ht="25.2" customHeight="1" thickBot="1" x14ac:dyDescent="0.25">
      <c r="A26" s="18"/>
      <c r="B26" s="628"/>
      <c r="C26" s="629"/>
      <c r="D26" s="629"/>
      <c r="E26" s="629"/>
      <c r="F26" s="629"/>
      <c r="G26" s="629"/>
      <c r="H26" s="629"/>
      <c r="I26" s="630"/>
      <c r="J26" s="18"/>
      <c r="K26" s="18"/>
      <c r="L26" s="18"/>
      <c r="M26" s="18"/>
      <c r="N26" s="18"/>
      <c r="O26" s="18"/>
      <c r="P26" s="18"/>
      <c r="Q26" s="18"/>
      <c r="R26" s="18"/>
      <c r="S26" s="18"/>
      <c r="T26" s="18"/>
      <c r="U26" s="18"/>
    </row>
    <row r="27" spans="1:21" ht="25.2" customHeight="1" x14ac:dyDescent="0.2">
      <c r="A27" s="18"/>
      <c r="B27" s="18"/>
      <c r="C27" s="18"/>
      <c r="D27" s="18"/>
      <c r="E27" s="18"/>
      <c r="F27" s="18"/>
      <c r="G27" s="18"/>
      <c r="H27" s="18"/>
      <c r="I27" s="18"/>
      <c r="J27" s="18"/>
      <c r="K27" s="18"/>
      <c r="L27" s="18"/>
      <c r="M27" s="18"/>
      <c r="N27" s="18"/>
      <c r="O27" s="18"/>
      <c r="P27" s="18"/>
      <c r="Q27" s="18"/>
      <c r="R27" s="18"/>
      <c r="S27" s="18"/>
      <c r="T27" s="18"/>
      <c r="U27" s="18"/>
    </row>
    <row r="28" spans="1:21" ht="25.2" customHeight="1" thickBot="1" x14ac:dyDescent="0.25">
      <c r="A28" s="18"/>
      <c r="B28" s="111" t="s">
        <v>242</v>
      </c>
      <c r="C28" s="110"/>
      <c r="D28" s="110"/>
      <c r="E28" s="110"/>
      <c r="F28" s="110"/>
      <c r="G28" s="110"/>
      <c r="H28" s="18"/>
      <c r="I28" s="18"/>
      <c r="J28" s="18"/>
      <c r="K28" s="18"/>
      <c r="L28" s="18"/>
      <c r="M28" s="18"/>
      <c r="N28" s="18"/>
      <c r="O28" s="18"/>
      <c r="P28" s="18"/>
      <c r="Q28" s="18"/>
      <c r="R28" s="18"/>
      <c r="S28" s="18"/>
      <c r="T28" s="18"/>
      <c r="U28" s="18"/>
    </row>
    <row r="29" spans="1:21" ht="25.2" customHeight="1" x14ac:dyDescent="0.2">
      <c r="A29" s="18"/>
      <c r="B29" s="672"/>
      <c r="C29" s="673"/>
      <c r="D29" s="673"/>
      <c r="E29" s="673"/>
      <c r="F29" s="673"/>
      <c r="G29" s="673"/>
      <c r="H29" s="673"/>
      <c r="I29" s="674"/>
      <c r="J29" s="18"/>
      <c r="K29" s="18"/>
      <c r="L29" s="18"/>
      <c r="M29" s="18"/>
      <c r="N29" s="18"/>
      <c r="O29" s="18"/>
      <c r="P29" s="18"/>
      <c r="Q29" s="18"/>
      <c r="R29" s="18"/>
      <c r="S29" s="18"/>
      <c r="T29" s="18"/>
      <c r="U29" s="18"/>
    </row>
    <row r="30" spans="1:21" ht="25.2" customHeight="1" x14ac:dyDescent="0.2">
      <c r="A30" s="18"/>
      <c r="B30" s="675"/>
      <c r="C30" s="676"/>
      <c r="D30" s="676"/>
      <c r="E30" s="676"/>
      <c r="F30" s="676"/>
      <c r="G30" s="676"/>
      <c r="H30" s="676"/>
      <c r="I30" s="677"/>
      <c r="J30" s="18"/>
      <c r="K30" s="18"/>
      <c r="L30" s="18"/>
      <c r="M30" s="18"/>
      <c r="N30" s="18"/>
      <c r="O30" s="18"/>
      <c r="P30" s="18"/>
      <c r="Q30" s="18"/>
      <c r="R30" s="18"/>
      <c r="S30" s="18"/>
      <c r="T30" s="18"/>
      <c r="U30" s="18"/>
    </row>
    <row r="31" spans="1:21" ht="25.2" customHeight="1" x14ac:dyDescent="0.2">
      <c r="A31" s="18"/>
      <c r="B31" s="675"/>
      <c r="C31" s="676"/>
      <c r="D31" s="676"/>
      <c r="E31" s="676"/>
      <c r="F31" s="676"/>
      <c r="G31" s="676"/>
      <c r="H31" s="676"/>
      <c r="I31" s="677"/>
      <c r="J31" s="18"/>
      <c r="K31" s="18"/>
      <c r="L31" s="18"/>
      <c r="M31" s="18"/>
      <c r="N31" s="18"/>
      <c r="O31" s="18"/>
      <c r="P31" s="18"/>
      <c r="Q31" s="18"/>
      <c r="R31" s="18"/>
      <c r="S31" s="18"/>
      <c r="T31" s="18"/>
      <c r="U31" s="18"/>
    </row>
    <row r="32" spans="1:21" ht="25.2" customHeight="1" thickBot="1" x14ac:dyDescent="0.25">
      <c r="A32" s="18"/>
      <c r="B32" s="678"/>
      <c r="C32" s="679"/>
      <c r="D32" s="679"/>
      <c r="E32" s="679"/>
      <c r="F32" s="679"/>
      <c r="G32" s="679"/>
      <c r="H32" s="679"/>
      <c r="I32" s="680"/>
      <c r="J32" s="18"/>
      <c r="K32" s="18"/>
      <c r="L32" s="18"/>
      <c r="M32" s="18"/>
      <c r="N32" s="18"/>
      <c r="O32" s="18"/>
      <c r="P32" s="18"/>
      <c r="Q32" s="18"/>
      <c r="R32" s="18"/>
      <c r="S32" s="18"/>
      <c r="T32" s="18"/>
      <c r="U32" s="18"/>
    </row>
    <row r="33" spans="1:21" ht="25.2" customHeight="1" x14ac:dyDescent="0.2">
      <c r="A33" s="18"/>
      <c r="B33" s="18"/>
      <c r="C33" s="18"/>
      <c r="D33" s="18"/>
      <c r="E33" s="18"/>
      <c r="F33" s="18"/>
      <c r="G33" s="18"/>
      <c r="H33" s="18"/>
      <c r="I33" s="18"/>
      <c r="J33" s="18"/>
      <c r="K33" s="18"/>
      <c r="L33" s="18"/>
      <c r="M33" s="18"/>
      <c r="N33" s="18"/>
      <c r="O33" s="18"/>
      <c r="P33" s="18"/>
      <c r="Q33" s="18"/>
      <c r="R33" s="18"/>
      <c r="S33" s="18"/>
      <c r="T33" s="18"/>
      <c r="U33" s="18"/>
    </row>
    <row r="34" spans="1:21" ht="25.2" customHeight="1" x14ac:dyDescent="0.2">
      <c r="A34" s="18"/>
      <c r="B34" s="18"/>
      <c r="C34" s="18"/>
      <c r="D34" s="18"/>
      <c r="E34" s="18"/>
      <c r="F34" s="18"/>
      <c r="G34" s="18"/>
      <c r="H34" s="18"/>
      <c r="I34" s="18"/>
      <c r="J34" s="18"/>
      <c r="K34" s="18"/>
      <c r="L34" s="18"/>
      <c r="M34" s="18"/>
      <c r="N34" s="18"/>
      <c r="O34" s="18"/>
      <c r="P34" s="18"/>
      <c r="Q34" s="18"/>
      <c r="R34" s="18"/>
      <c r="S34" s="18"/>
      <c r="T34" s="18"/>
      <c r="U34" s="18"/>
    </row>
    <row r="35" spans="1:21" ht="25.2" customHeight="1" x14ac:dyDescent="0.2">
      <c r="A35" s="18"/>
      <c r="B35" s="18"/>
      <c r="C35" s="18"/>
      <c r="D35" s="18"/>
      <c r="E35" s="18"/>
      <c r="F35" s="18"/>
      <c r="G35" s="18"/>
      <c r="H35" s="18"/>
      <c r="I35" s="18"/>
      <c r="J35" s="18"/>
      <c r="K35" s="18"/>
      <c r="L35" s="18"/>
      <c r="M35" s="18"/>
      <c r="N35" s="18"/>
      <c r="O35" s="18"/>
      <c r="P35" s="18"/>
      <c r="Q35" s="18"/>
      <c r="R35" s="18"/>
      <c r="S35" s="18"/>
      <c r="T35" s="18"/>
      <c r="U35" s="18"/>
    </row>
    <row r="36" spans="1:21" ht="25.2" customHeight="1" x14ac:dyDescent="0.2">
      <c r="A36" s="18"/>
      <c r="B36" s="18"/>
      <c r="C36" s="18"/>
      <c r="D36" s="18"/>
      <c r="E36" s="18"/>
      <c r="F36" s="18"/>
      <c r="G36" s="18"/>
      <c r="H36" s="18"/>
      <c r="I36" s="18"/>
      <c r="J36" s="18"/>
      <c r="K36" s="18"/>
      <c r="L36" s="18"/>
      <c r="M36" s="18"/>
      <c r="N36" s="18"/>
      <c r="O36" s="18"/>
      <c r="P36" s="18"/>
      <c r="Q36" s="18"/>
      <c r="R36" s="18"/>
      <c r="S36" s="18"/>
      <c r="T36" s="18"/>
      <c r="U36" s="18"/>
    </row>
    <row r="37" spans="1:21" ht="25.2" customHeight="1" x14ac:dyDescent="0.2">
      <c r="A37" s="18"/>
      <c r="B37" s="18"/>
      <c r="C37" s="18"/>
      <c r="D37" s="18"/>
      <c r="E37" s="18"/>
      <c r="F37" s="18"/>
      <c r="G37" s="18"/>
      <c r="H37" s="18"/>
      <c r="I37" s="18"/>
      <c r="J37" s="18"/>
      <c r="K37" s="18"/>
      <c r="L37" s="18"/>
      <c r="M37" s="18"/>
      <c r="N37" s="18"/>
      <c r="O37" s="18"/>
      <c r="P37" s="18"/>
      <c r="Q37" s="18"/>
      <c r="R37" s="18"/>
      <c r="S37" s="18"/>
      <c r="T37" s="18"/>
      <c r="U37" s="18"/>
    </row>
    <row r="38" spans="1:21" ht="25.2" customHeight="1" x14ac:dyDescent="0.2">
      <c r="A38" s="18"/>
      <c r="B38" s="18"/>
      <c r="C38" s="18"/>
      <c r="D38" s="18"/>
      <c r="E38" s="18"/>
      <c r="F38" s="18"/>
      <c r="G38" s="18"/>
      <c r="H38" s="18"/>
      <c r="I38" s="18"/>
      <c r="J38" s="18"/>
      <c r="K38" s="18"/>
      <c r="L38" s="18"/>
      <c r="M38" s="18"/>
      <c r="N38" s="18"/>
      <c r="O38" s="18"/>
      <c r="P38" s="18"/>
      <c r="Q38" s="18"/>
      <c r="R38" s="18"/>
      <c r="S38" s="18"/>
      <c r="T38" s="18"/>
      <c r="U38" s="18"/>
    </row>
    <row r="39" spans="1:21" ht="25.2" customHeight="1" x14ac:dyDescent="0.2">
      <c r="A39" s="18"/>
      <c r="B39" s="18"/>
      <c r="C39" s="18"/>
      <c r="D39" s="18"/>
      <c r="E39" s="18"/>
      <c r="F39" s="18"/>
      <c r="G39" s="18"/>
      <c r="H39" s="18"/>
      <c r="I39" s="18"/>
      <c r="J39" s="18"/>
      <c r="K39" s="18"/>
      <c r="L39" s="18"/>
      <c r="M39" s="18"/>
      <c r="N39" s="18"/>
      <c r="O39" s="18"/>
      <c r="P39" s="18"/>
      <c r="Q39" s="18"/>
      <c r="R39" s="18"/>
      <c r="S39" s="18"/>
      <c r="T39" s="18"/>
      <c r="U39" s="18"/>
    </row>
    <row r="40" spans="1:21" ht="25.2" customHeight="1" x14ac:dyDescent="0.2">
      <c r="A40" s="18"/>
      <c r="B40" s="18"/>
      <c r="C40" s="18"/>
      <c r="D40" s="18"/>
      <c r="E40" s="18"/>
      <c r="F40" s="18"/>
      <c r="G40" s="18"/>
      <c r="H40" s="18"/>
      <c r="I40" s="18"/>
      <c r="J40" s="18"/>
      <c r="K40" s="18"/>
      <c r="L40" s="18"/>
      <c r="M40" s="18"/>
      <c r="N40" s="18"/>
      <c r="O40" s="18"/>
      <c r="P40" s="18"/>
      <c r="Q40" s="18"/>
      <c r="R40" s="18"/>
      <c r="S40" s="18"/>
      <c r="T40" s="18"/>
      <c r="U40" s="18"/>
    </row>
    <row r="41" spans="1:21" ht="25.2" customHeight="1" x14ac:dyDescent="0.2">
      <c r="A41" s="18"/>
      <c r="B41" s="18"/>
      <c r="C41" s="18"/>
      <c r="D41" s="18"/>
      <c r="E41" s="18"/>
      <c r="F41" s="18"/>
      <c r="G41" s="18"/>
      <c r="H41" s="18"/>
      <c r="I41" s="18"/>
      <c r="J41" s="18"/>
      <c r="K41" s="18"/>
      <c r="L41" s="18"/>
      <c r="M41" s="18"/>
      <c r="N41" s="18"/>
      <c r="O41" s="18"/>
      <c r="P41" s="18"/>
      <c r="Q41" s="18"/>
      <c r="R41" s="18"/>
      <c r="S41" s="18"/>
      <c r="T41" s="18"/>
      <c r="U41" s="18"/>
    </row>
    <row r="42" spans="1:21" ht="25.2" customHeight="1" x14ac:dyDescent="0.2">
      <c r="A42" s="18"/>
      <c r="B42" s="18"/>
      <c r="C42" s="18"/>
      <c r="D42" s="18"/>
      <c r="E42" s="18"/>
      <c r="F42" s="18"/>
      <c r="G42" s="18"/>
      <c r="H42" s="18"/>
      <c r="I42" s="18"/>
      <c r="J42" s="18"/>
      <c r="K42" s="18"/>
      <c r="L42" s="18"/>
      <c r="M42" s="18"/>
      <c r="N42" s="18"/>
      <c r="O42" s="18"/>
      <c r="P42" s="18"/>
      <c r="Q42" s="18"/>
      <c r="R42" s="18"/>
      <c r="S42" s="18"/>
      <c r="T42" s="18"/>
      <c r="U42" s="18"/>
    </row>
    <row r="43" spans="1:21" ht="25.2" customHeight="1" x14ac:dyDescent="0.2">
      <c r="A43" s="18"/>
      <c r="B43" s="18"/>
      <c r="C43" s="18"/>
      <c r="D43" s="18"/>
      <c r="E43" s="18"/>
      <c r="F43" s="18"/>
      <c r="G43" s="18"/>
      <c r="H43" s="18"/>
      <c r="I43" s="18"/>
      <c r="J43" s="18"/>
      <c r="K43" s="18"/>
      <c r="L43" s="18"/>
      <c r="M43" s="18"/>
      <c r="N43" s="18"/>
      <c r="O43" s="18"/>
      <c r="P43" s="18"/>
      <c r="Q43" s="18"/>
      <c r="R43" s="18"/>
      <c r="S43" s="18"/>
      <c r="T43" s="18"/>
      <c r="U43" s="18"/>
    </row>
    <row r="44" spans="1:21" ht="25.2" customHeight="1" x14ac:dyDescent="0.2">
      <c r="A44" s="18"/>
      <c r="B44" s="18"/>
      <c r="C44" s="18"/>
      <c r="D44" s="18"/>
      <c r="E44" s="18"/>
      <c r="F44" s="18"/>
      <c r="G44" s="18"/>
      <c r="H44" s="18"/>
      <c r="I44" s="18"/>
      <c r="J44" s="18"/>
      <c r="K44" s="18"/>
      <c r="L44" s="18"/>
      <c r="M44" s="18"/>
      <c r="N44" s="18"/>
      <c r="O44" s="18"/>
      <c r="P44" s="18"/>
      <c r="Q44" s="18"/>
      <c r="R44" s="18"/>
      <c r="S44" s="18"/>
      <c r="T44" s="18"/>
      <c r="U44" s="18"/>
    </row>
    <row r="45" spans="1:21" ht="25.2" customHeight="1" x14ac:dyDescent="0.2">
      <c r="A45" s="18"/>
      <c r="B45" s="18"/>
      <c r="C45" s="18"/>
      <c r="D45" s="18"/>
      <c r="E45" s="18"/>
      <c r="F45" s="18"/>
      <c r="G45" s="18"/>
      <c r="H45" s="18"/>
      <c r="I45" s="18"/>
      <c r="J45" s="18"/>
      <c r="K45" s="18"/>
      <c r="L45" s="18"/>
      <c r="M45" s="18"/>
      <c r="N45" s="18"/>
      <c r="O45" s="18"/>
      <c r="P45" s="18"/>
      <c r="Q45" s="18"/>
      <c r="R45" s="18"/>
      <c r="S45" s="18"/>
      <c r="T45" s="18"/>
      <c r="U45" s="18"/>
    </row>
    <row r="46" spans="1:21" ht="25.2" customHeight="1" x14ac:dyDescent="0.2">
      <c r="A46" s="18"/>
      <c r="B46" s="18"/>
      <c r="C46" s="18"/>
      <c r="D46" s="18"/>
      <c r="E46" s="18"/>
      <c r="F46" s="18"/>
      <c r="G46" s="18"/>
      <c r="H46" s="18"/>
      <c r="I46" s="18"/>
      <c r="J46" s="18"/>
      <c r="K46" s="18"/>
      <c r="L46" s="18"/>
      <c r="M46" s="18"/>
      <c r="N46" s="18"/>
      <c r="O46" s="18"/>
      <c r="P46" s="18"/>
      <c r="Q46" s="18"/>
      <c r="R46" s="18"/>
      <c r="S46" s="18"/>
      <c r="T46" s="18"/>
      <c r="U46" s="18"/>
    </row>
    <row r="47" spans="1:21" ht="25.2" customHeight="1" x14ac:dyDescent="0.2">
      <c r="A47" s="18"/>
      <c r="B47" s="18"/>
      <c r="C47" s="18"/>
      <c r="D47" s="18"/>
      <c r="E47" s="18"/>
      <c r="F47" s="18"/>
      <c r="G47" s="18"/>
      <c r="H47" s="18"/>
      <c r="I47" s="18"/>
      <c r="J47" s="18"/>
      <c r="K47" s="18"/>
      <c r="L47" s="18"/>
      <c r="M47" s="18"/>
      <c r="N47" s="18"/>
      <c r="O47" s="18"/>
      <c r="P47" s="18"/>
      <c r="Q47" s="18"/>
      <c r="R47" s="18"/>
      <c r="S47" s="18"/>
      <c r="T47" s="18"/>
      <c r="U47" s="18"/>
    </row>
    <row r="48" spans="1:21" ht="25.2" customHeight="1" x14ac:dyDescent="0.2">
      <c r="A48" s="18"/>
      <c r="B48" s="18"/>
      <c r="C48" s="18"/>
      <c r="D48" s="18"/>
      <c r="E48" s="18"/>
      <c r="F48" s="18"/>
      <c r="G48" s="18"/>
      <c r="H48" s="18"/>
      <c r="I48" s="18"/>
      <c r="J48" s="18"/>
      <c r="K48" s="18"/>
      <c r="L48" s="18"/>
      <c r="M48" s="18"/>
      <c r="N48" s="18"/>
      <c r="O48" s="18"/>
      <c r="P48" s="18"/>
      <c r="Q48" s="18"/>
      <c r="R48" s="18"/>
      <c r="S48" s="18"/>
      <c r="T48" s="18"/>
      <c r="U48" s="18"/>
    </row>
    <row r="49" spans="1:21" ht="25.2" customHeight="1" x14ac:dyDescent="0.2">
      <c r="A49" s="18"/>
      <c r="B49" s="18"/>
      <c r="C49" s="18"/>
      <c r="D49" s="18"/>
      <c r="E49" s="18"/>
      <c r="F49" s="18"/>
      <c r="G49" s="18"/>
      <c r="H49" s="18"/>
      <c r="I49" s="18"/>
      <c r="J49" s="18"/>
      <c r="K49" s="18"/>
      <c r="L49" s="18"/>
      <c r="M49" s="18"/>
      <c r="N49" s="18"/>
      <c r="O49" s="18"/>
      <c r="P49" s="18"/>
      <c r="Q49" s="18"/>
      <c r="R49" s="18"/>
      <c r="S49" s="18"/>
      <c r="T49" s="18"/>
      <c r="U49" s="18"/>
    </row>
    <row r="50" spans="1:21" ht="25.2" customHeight="1" x14ac:dyDescent="0.2">
      <c r="A50" s="18"/>
      <c r="B50" s="18"/>
      <c r="C50" s="18"/>
      <c r="D50" s="18"/>
      <c r="E50" s="18"/>
      <c r="F50" s="18"/>
      <c r="G50" s="18"/>
      <c r="H50" s="18"/>
      <c r="I50" s="18"/>
      <c r="J50" s="18"/>
      <c r="K50" s="18"/>
      <c r="L50" s="18"/>
      <c r="M50" s="18"/>
      <c r="N50" s="18"/>
      <c r="O50" s="18"/>
      <c r="P50" s="18"/>
      <c r="Q50" s="18"/>
      <c r="R50" s="18"/>
      <c r="S50" s="18"/>
      <c r="T50" s="18"/>
      <c r="U50" s="18"/>
    </row>
    <row r="51" spans="1:21" ht="25.2" customHeight="1" x14ac:dyDescent="0.2">
      <c r="A51" s="18"/>
      <c r="B51" s="18"/>
      <c r="C51" s="18"/>
      <c r="D51" s="18"/>
      <c r="E51" s="18"/>
      <c r="F51" s="18"/>
      <c r="G51" s="18"/>
      <c r="H51" s="18"/>
      <c r="I51" s="18"/>
      <c r="J51" s="18"/>
      <c r="K51" s="18"/>
      <c r="L51" s="18"/>
      <c r="M51" s="18"/>
      <c r="N51" s="18"/>
      <c r="O51" s="18"/>
      <c r="P51" s="18"/>
      <c r="Q51" s="18"/>
      <c r="R51" s="18"/>
      <c r="S51" s="18"/>
      <c r="T51" s="18"/>
      <c r="U51" s="18"/>
    </row>
    <row r="52" spans="1:21" ht="25.2" customHeight="1" x14ac:dyDescent="0.2">
      <c r="A52" s="18"/>
      <c r="B52" s="18"/>
      <c r="C52" s="18"/>
      <c r="D52" s="18"/>
      <c r="E52" s="18"/>
      <c r="F52" s="18"/>
      <c r="G52" s="18"/>
      <c r="H52" s="18"/>
      <c r="I52" s="18"/>
      <c r="J52" s="18"/>
      <c r="K52" s="18"/>
      <c r="L52" s="18"/>
      <c r="M52" s="18"/>
      <c r="N52" s="18"/>
      <c r="O52" s="18"/>
      <c r="P52" s="18"/>
      <c r="Q52" s="18"/>
      <c r="R52" s="18"/>
      <c r="S52" s="18"/>
      <c r="T52" s="18"/>
      <c r="U52" s="18"/>
    </row>
    <row r="53" spans="1:21" ht="25.2" customHeight="1" x14ac:dyDescent="0.2">
      <c r="A53" s="18"/>
      <c r="B53" s="18"/>
      <c r="C53" s="18"/>
      <c r="D53" s="18"/>
      <c r="E53" s="18"/>
      <c r="F53" s="18"/>
      <c r="G53" s="18"/>
      <c r="H53" s="18"/>
      <c r="I53" s="18"/>
      <c r="J53" s="18"/>
      <c r="K53" s="18"/>
      <c r="L53" s="18"/>
      <c r="M53" s="18"/>
      <c r="N53" s="18"/>
      <c r="O53" s="18"/>
      <c r="P53" s="18"/>
      <c r="Q53" s="18"/>
      <c r="R53" s="18"/>
      <c r="S53" s="18"/>
      <c r="T53" s="18"/>
      <c r="U53" s="18"/>
    </row>
    <row r="54" spans="1:21" ht="25.2" customHeight="1" x14ac:dyDescent="0.2">
      <c r="A54" s="18"/>
      <c r="B54" s="18"/>
      <c r="C54" s="18"/>
      <c r="D54" s="18"/>
      <c r="E54" s="18"/>
      <c r="F54" s="18"/>
      <c r="G54" s="18"/>
      <c r="H54" s="18"/>
      <c r="I54" s="18"/>
      <c r="J54" s="18"/>
      <c r="K54" s="18"/>
      <c r="L54" s="18"/>
      <c r="M54" s="18"/>
      <c r="N54" s="18"/>
      <c r="O54" s="18"/>
      <c r="P54" s="18"/>
      <c r="Q54" s="18"/>
      <c r="R54" s="18"/>
      <c r="S54" s="18"/>
      <c r="T54" s="18"/>
      <c r="U54" s="18"/>
    </row>
    <row r="55" spans="1:21" ht="25.2" customHeight="1" x14ac:dyDescent="0.2">
      <c r="A55" s="18"/>
      <c r="B55" s="18"/>
      <c r="C55" s="18"/>
      <c r="D55" s="18"/>
      <c r="E55" s="18"/>
      <c r="F55" s="18"/>
      <c r="G55" s="18"/>
      <c r="H55" s="18"/>
      <c r="I55" s="18"/>
      <c r="J55" s="18"/>
      <c r="K55" s="18"/>
      <c r="L55" s="18"/>
      <c r="M55" s="18"/>
      <c r="N55" s="18"/>
      <c r="O55" s="18"/>
      <c r="P55" s="18"/>
      <c r="Q55" s="18"/>
      <c r="R55" s="18"/>
      <c r="S55" s="18"/>
      <c r="T55" s="18"/>
      <c r="U55" s="18"/>
    </row>
    <row r="56" spans="1:21" ht="25.2" customHeight="1" x14ac:dyDescent="0.2">
      <c r="A56" s="18"/>
      <c r="B56" s="18"/>
      <c r="C56" s="18"/>
      <c r="D56" s="18"/>
      <c r="E56" s="18"/>
      <c r="F56" s="18"/>
      <c r="G56" s="18"/>
      <c r="H56" s="18"/>
      <c r="I56" s="18"/>
      <c r="J56" s="18"/>
      <c r="K56" s="18"/>
      <c r="L56" s="18"/>
      <c r="M56" s="18"/>
      <c r="N56" s="18"/>
      <c r="O56" s="18"/>
      <c r="P56" s="18"/>
      <c r="Q56" s="18"/>
      <c r="R56" s="18"/>
      <c r="S56" s="18"/>
      <c r="T56" s="18"/>
      <c r="U56" s="18"/>
    </row>
    <row r="57" spans="1:21" ht="25.2" customHeight="1" x14ac:dyDescent="0.2">
      <c r="A57" s="18"/>
      <c r="B57" s="18"/>
      <c r="C57" s="18"/>
      <c r="D57" s="18"/>
      <c r="E57" s="18"/>
      <c r="F57" s="18"/>
      <c r="G57" s="18"/>
      <c r="H57" s="18"/>
      <c r="I57" s="18"/>
      <c r="J57" s="18"/>
      <c r="K57" s="18"/>
      <c r="L57" s="18"/>
      <c r="M57" s="18"/>
      <c r="N57" s="18"/>
      <c r="O57" s="18"/>
      <c r="P57" s="18"/>
      <c r="Q57" s="18"/>
      <c r="R57" s="18"/>
      <c r="S57" s="18"/>
      <c r="T57" s="18"/>
      <c r="U57" s="18"/>
    </row>
    <row r="58" spans="1:21" ht="25.2" customHeight="1" x14ac:dyDescent="0.2">
      <c r="A58" s="18"/>
      <c r="B58" s="18"/>
      <c r="C58" s="18"/>
      <c r="D58" s="18"/>
      <c r="E58" s="18"/>
      <c r="F58" s="18"/>
      <c r="G58" s="18"/>
      <c r="H58" s="18"/>
      <c r="I58" s="18"/>
      <c r="J58" s="18"/>
      <c r="K58" s="18"/>
      <c r="L58" s="18"/>
      <c r="M58" s="18"/>
      <c r="N58" s="18"/>
      <c r="O58" s="18"/>
      <c r="P58" s="18"/>
      <c r="Q58" s="18"/>
      <c r="R58" s="18"/>
      <c r="S58" s="18"/>
      <c r="T58" s="18"/>
      <c r="U58" s="18"/>
    </row>
    <row r="59" spans="1:21" ht="25.2" customHeight="1" x14ac:dyDescent="0.2">
      <c r="A59" s="18"/>
      <c r="B59" s="18"/>
      <c r="C59" s="18"/>
      <c r="D59" s="18"/>
      <c r="E59" s="18"/>
      <c r="F59" s="18"/>
      <c r="G59" s="18"/>
      <c r="H59" s="18"/>
      <c r="I59" s="18"/>
      <c r="J59" s="18"/>
      <c r="K59" s="18"/>
      <c r="L59" s="18"/>
      <c r="M59" s="18"/>
      <c r="N59" s="18"/>
      <c r="O59" s="18"/>
      <c r="P59" s="18"/>
      <c r="Q59" s="18"/>
      <c r="R59" s="18"/>
      <c r="S59" s="18"/>
      <c r="T59" s="18"/>
      <c r="U59" s="18"/>
    </row>
    <row r="60" spans="1:21" ht="25.2" customHeight="1" x14ac:dyDescent="0.2">
      <c r="A60" s="18"/>
      <c r="B60" s="18"/>
      <c r="C60" s="18"/>
      <c r="D60" s="18"/>
      <c r="E60" s="18"/>
      <c r="F60" s="18"/>
      <c r="G60" s="18"/>
      <c r="H60" s="18"/>
      <c r="I60" s="18"/>
      <c r="J60" s="18"/>
      <c r="K60" s="18"/>
      <c r="L60" s="18"/>
      <c r="M60" s="18"/>
      <c r="N60" s="18"/>
      <c r="O60" s="18"/>
      <c r="P60" s="18"/>
      <c r="Q60" s="18"/>
      <c r="R60" s="18"/>
      <c r="S60" s="18"/>
      <c r="T60" s="18"/>
      <c r="U60" s="18"/>
    </row>
    <row r="61" spans="1:21" ht="25.2" customHeight="1" x14ac:dyDescent="0.2">
      <c r="A61" s="18"/>
      <c r="B61" s="18"/>
      <c r="C61" s="18"/>
      <c r="D61" s="18"/>
      <c r="E61" s="18"/>
      <c r="F61" s="18"/>
      <c r="G61" s="18"/>
      <c r="H61" s="18"/>
      <c r="I61" s="18"/>
      <c r="J61" s="18"/>
      <c r="K61" s="18"/>
      <c r="L61" s="18"/>
      <c r="M61" s="18"/>
      <c r="N61" s="18"/>
      <c r="O61" s="18"/>
      <c r="P61" s="18"/>
      <c r="Q61" s="18"/>
      <c r="R61" s="18"/>
      <c r="S61" s="18"/>
      <c r="T61" s="18"/>
      <c r="U61" s="18"/>
    </row>
    <row r="62" spans="1:21" ht="25.2" customHeight="1" x14ac:dyDescent="0.2">
      <c r="A62" s="18"/>
      <c r="B62" s="18"/>
      <c r="C62" s="18"/>
      <c r="D62" s="18"/>
      <c r="E62" s="18"/>
      <c r="F62" s="18"/>
      <c r="G62" s="18"/>
      <c r="H62" s="18"/>
      <c r="I62" s="18"/>
      <c r="J62" s="18"/>
      <c r="K62" s="18"/>
      <c r="L62" s="18"/>
      <c r="M62" s="18"/>
      <c r="N62" s="18"/>
      <c r="O62" s="18"/>
      <c r="P62" s="18"/>
      <c r="Q62" s="18"/>
      <c r="R62" s="18"/>
      <c r="S62" s="18"/>
      <c r="T62" s="18"/>
      <c r="U62" s="18"/>
    </row>
    <row r="63" spans="1:21" ht="25.2" customHeight="1" x14ac:dyDescent="0.2">
      <c r="A63" s="18"/>
      <c r="B63" s="18"/>
      <c r="C63" s="18"/>
      <c r="D63" s="18"/>
      <c r="E63" s="18"/>
      <c r="F63" s="18"/>
      <c r="G63" s="18"/>
      <c r="H63" s="18"/>
      <c r="I63" s="18"/>
      <c r="J63" s="18"/>
      <c r="K63" s="18"/>
      <c r="L63" s="18"/>
      <c r="M63" s="18"/>
      <c r="N63" s="18"/>
      <c r="O63" s="18"/>
      <c r="P63" s="18"/>
      <c r="Q63" s="18"/>
      <c r="R63" s="18"/>
      <c r="S63" s="18"/>
      <c r="T63" s="18"/>
      <c r="U63" s="18"/>
    </row>
    <row r="64" spans="1:21" ht="25.2" customHeight="1" x14ac:dyDescent="0.2">
      <c r="A64" s="18"/>
      <c r="B64" s="18"/>
      <c r="C64" s="18"/>
      <c r="D64" s="18"/>
      <c r="E64" s="18"/>
      <c r="F64" s="18"/>
      <c r="G64" s="18"/>
      <c r="H64" s="18"/>
      <c r="I64" s="18"/>
      <c r="J64" s="18"/>
      <c r="K64" s="18"/>
      <c r="L64" s="18"/>
      <c r="M64" s="18"/>
      <c r="N64" s="18"/>
      <c r="O64" s="18"/>
      <c r="P64" s="18"/>
      <c r="Q64" s="18"/>
      <c r="R64" s="18"/>
      <c r="S64" s="18"/>
      <c r="T64" s="18"/>
      <c r="U64" s="18"/>
    </row>
    <row r="65" spans="1:21" ht="25.2" customHeight="1" x14ac:dyDescent="0.2">
      <c r="A65" s="18"/>
      <c r="B65" s="18"/>
      <c r="C65" s="18"/>
      <c r="D65" s="18"/>
      <c r="E65" s="18"/>
      <c r="F65" s="18"/>
      <c r="G65" s="18"/>
      <c r="H65" s="18"/>
      <c r="I65" s="18"/>
      <c r="J65" s="18"/>
      <c r="K65" s="18"/>
      <c r="L65" s="18"/>
      <c r="M65" s="18"/>
      <c r="N65" s="18"/>
      <c r="O65" s="18"/>
      <c r="P65" s="18"/>
      <c r="Q65" s="18"/>
      <c r="R65" s="18"/>
      <c r="S65" s="18"/>
      <c r="T65" s="18"/>
      <c r="U65" s="18"/>
    </row>
    <row r="66" spans="1:21" ht="25.2" customHeight="1" x14ac:dyDescent="0.2">
      <c r="A66" s="18"/>
      <c r="B66" s="18"/>
      <c r="C66" s="18"/>
      <c r="D66" s="18"/>
      <c r="E66" s="18"/>
      <c r="F66" s="18"/>
      <c r="G66" s="18"/>
      <c r="H66" s="18"/>
      <c r="I66" s="18"/>
      <c r="J66" s="18"/>
      <c r="K66" s="18"/>
      <c r="L66" s="18"/>
      <c r="M66" s="18"/>
      <c r="N66" s="18"/>
      <c r="O66" s="18"/>
      <c r="P66" s="18"/>
      <c r="Q66" s="18"/>
      <c r="R66" s="18"/>
      <c r="S66" s="18"/>
      <c r="T66" s="18"/>
      <c r="U66" s="18"/>
    </row>
    <row r="67" spans="1:21" ht="25.2" customHeight="1" x14ac:dyDescent="0.2">
      <c r="A67" s="18"/>
      <c r="B67" s="18"/>
      <c r="C67" s="18"/>
      <c r="D67" s="18"/>
      <c r="E67" s="18"/>
      <c r="F67" s="18"/>
      <c r="G67" s="18"/>
      <c r="H67" s="18"/>
      <c r="I67" s="18"/>
      <c r="J67" s="18"/>
      <c r="K67" s="18"/>
      <c r="L67" s="18"/>
      <c r="M67" s="18"/>
      <c r="N67" s="18"/>
      <c r="O67" s="18"/>
      <c r="P67" s="18"/>
      <c r="Q67" s="18"/>
      <c r="R67" s="18"/>
      <c r="S67" s="18"/>
      <c r="T67" s="18"/>
      <c r="U67" s="18"/>
    </row>
    <row r="68" spans="1:21" ht="25.2" customHeight="1" x14ac:dyDescent="0.2">
      <c r="A68" s="18"/>
      <c r="B68" s="18"/>
      <c r="C68" s="18"/>
      <c r="D68" s="18"/>
      <c r="E68" s="18"/>
      <c r="F68" s="18"/>
      <c r="G68" s="18"/>
      <c r="H68" s="18"/>
      <c r="I68" s="18"/>
      <c r="J68" s="18"/>
      <c r="K68" s="18"/>
      <c r="L68" s="18"/>
      <c r="M68" s="18"/>
      <c r="N68" s="18"/>
      <c r="O68" s="18"/>
      <c r="P68" s="18"/>
      <c r="Q68" s="18"/>
      <c r="R68" s="18"/>
      <c r="S68" s="18"/>
      <c r="T68" s="18"/>
      <c r="U68" s="18"/>
    </row>
    <row r="69" spans="1:21" ht="25.2" customHeight="1" x14ac:dyDescent="0.2">
      <c r="A69" s="18"/>
      <c r="B69" s="18"/>
      <c r="C69" s="18"/>
      <c r="D69" s="18"/>
      <c r="E69" s="18"/>
      <c r="F69" s="18"/>
      <c r="G69" s="18"/>
      <c r="H69" s="18"/>
      <c r="I69" s="18"/>
      <c r="J69" s="18"/>
      <c r="K69" s="18"/>
      <c r="L69" s="18"/>
      <c r="M69" s="18"/>
      <c r="N69" s="18"/>
      <c r="O69" s="18"/>
      <c r="P69" s="18"/>
      <c r="Q69" s="18"/>
      <c r="R69" s="18"/>
      <c r="S69" s="18"/>
      <c r="T69" s="18"/>
      <c r="U69" s="18"/>
    </row>
    <row r="70" spans="1:21" ht="25.2" customHeight="1" x14ac:dyDescent="0.2">
      <c r="A70" s="18"/>
      <c r="B70" s="18"/>
      <c r="C70" s="18"/>
      <c r="D70" s="18"/>
      <c r="E70" s="18"/>
      <c r="F70" s="18"/>
      <c r="G70" s="18"/>
      <c r="H70" s="18"/>
      <c r="I70" s="18"/>
      <c r="J70" s="18"/>
      <c r="K70" s="18"/>
      <c r="L70" s="18"/>
      <c r="M70" s="18"/>
      <c r="N70" s="18"/>
      <c r="O70" s="18"/>
      <c r="P70" s="18"/>
      <c r="Q70" s="18"/>
      <c r="R70" s="18"/>
      <c r="S70" s="18"/>
      <c r="T70" s="18"/>
      <c r="U70" s="18"/>
    </row>
    <row r="71" spans="1:21" ht="25.2" customHeight="1" x14ac:dyDescent="0.2">
      <c r="A71" s="18"/>
      <c r="B71" s="18"/>
      <c r="C71" s="18"/>
      <c r="D71" s="18"/>
      <c r="E71" s="18"/>
      <c r="F71" s="18"/>
      <c r="G71" s="18"/>
      <c r="H71" s="18"/>
      <c r="I71" s="18"/>
      <c r="J71" s="18"/>
      <c r="K71" s="18"/>
      <c r="L71" s="18"/>
      <c r="M71" s="18"/>
      <c r="N71" s="18"/>
      <c r="O71" s="18"/>
      <c r="P71" s="18"/>
      <c r="Q71" s="18"/>
      <c r="R71" s="18"/>
      <c r="S71" s="18"/>
      <c r="T71" s="18"/>
      <c r="U71" s="18"/>
    </row>
    <row r="72" spans="1:21" ht="25.2" customHeight="1" x14ac:dyDescent="0.2">
      <c r="A72" s="18"/>
      <c r="B72" s="18"/>
      <c r="C72" s="18"/>
      <c r="D72" s="18"/>
      <c r="E72" s="18"/>
      <c r="F72" s="18"/>
      <c r="G72" s="18"/>
      <c r="H72" s="18"/>
      <c r="I72" s="18"/>
      <c r="J72" s="18"/>
      <c r="K72" s="18"/>
      <c r="L72" s="18"/>
      <c r="M72" s="18"/>
      <c r="N72" s="18"/>
      <c r="O72" s="18"/>
      <c r="P72" s="18"/>
      <c r="Q72" s="18"/>
      <c r="R72" s="18"/>
      <c r="S72" s="18"/>
      <c r="T72" s="18"/>
      <c r="U72" s="18"/>
    </row>
    <row r="73" spans="1:21" ht="25.2" customHeight="1" x14ac:dyDescent="0.2">
      <c r="A73" s="18"/>
      <c r="B73" s="18"/>
      <c r="C73" s="18"/>
      <c r="D73" s="18"/>
      <c r="E73" s="18"/>
      <c r="F73" s="18"/>
      <c r="G73" s="18"/>
      <c r="H73" s="18"/>
      <c r="I73" s="18"/>
      <c r="J73" s="18"/>
      <c r="K73" s="18"/>
      <c r="L73" s="18"/>
      <c r="M73" s="18"/>
      <c r="N73" s="18"/>
      <c r="O73" s="18"/>
      <c r="P73" s="18"/>
      <c r="Q73" s="18"/>
      <c r="R73" s="18"/>
      <c r="S73" s="18"/>
      <c r="T73" s="18"/>
      <c r="U73" s="18"/>
    </row>
    <row r="74" spans="1:21" ht="25.2" customHeight="1" x14ac:dyDescent="0.2">
      <c r="A74" s="18"/>
      <c r="B74" s="18"/>
      <c r="C74" s="18"/>
      <c r="D74" s="18"/>
      <c r="E74" s="18"/>
      <c r="F74" s="18"/>
      <c r="G74" s="18"/>
      <c r="H74" s="18"/>
      <c r="I74" s="18"/>
      <c r="J74" s="18"/>
      <c r="K74" s="18"/>
      <c r="L74" s="18"/>
      <c r="M74" s="18"/>
      <c r="N74" s="18"/>
      <c r="O74" s="18"/>
      <c r="P74" s="18"/>
      <c r="Q74" s="18"/>
      <c r="R74" s="18"/>
      <c r="S74" s="18"/>
      <c r="T74" s="18"/>
      <c r="U74" s="18"/>
    </row>
    <row r="75" spans="1:21" ht="25.2" customHeight="1" x14ac:dyDescent="0.2">
      <c r="A75" s="18"/>
      <c r="B75" s="18"/>
      <c r="C75" s="18"/>
      <c r="D75" s="18"/>
      <c r="E75" s="18"/>
      <c r="F75" s="18"/>
      <c r="G75" s="18"/>
      <c r="H75" s="18"/>
      <c r="I75" s="18"/>
      <c r="J75" s="18"/>
      <c r="K75" s="18"/>
      <c r="L75" s="18"/>
      <c r="M75" s="18"/>
      <c r="N75" s="18"/>
      <c r="O75" s="18"/>
      <c r="P75" s="18"/>
      <c r="Q75" s="18"/>
      <c r="R75" s="18"/>
      <c r="S75" s="18"/>
      <c r="T75" s="18"/>
      <c r="U75" s="18"/>
    </row>
    <row r="76" spans="1:21" ht="25.2" customHeight="1" x14ac:dyDescent="0.2">
      <c r="A76" s="18"/>
      <c r="B76" s="18"/>
      <c r="C76" s="18"/>
      <c r="D76" s="18"/>
      <c r="E76" s="18"/>
      <c r="F76" s="18"/>
      <c r="G76" s="18"/>
      <c r="H76" s="18"/>
      <c r="I76" s="18"/>
      <c r="J76" s="18"/>
      <c r="K76" s="18"/>
      <c r="L76" s="18"/>
      <c r="M76" s="18"/>
      <c r="N76" s="18"/>
      <c r="O76" s="18"/>
      <c r="P76" s="18"/>
      <c r="Q76" s="18"/>
      <c r="R76" s="18"/>
      <c r="S76" s="18"/>
      <c r="T76" s="18"/>
      <c r="U76" s="18"/>
    </row>
    <row r="77" spans="1:21" ht="25.2" customHeight="1" x14ac:dyDescent="0.2">
      <c r="A77" s="18"/>
      <c r="B77" s="18"/>
      <c r="C77" s="18"/>
      <c r="D77" s="18"/>
      <c r="E77" s="18"/>
      <c r="F77" s="18"/>
      <c r="G77" s="18"/>
      <c r="H77" s="18"/>
      <c r="I77" s="18"/>
      <c r="J77" s="18"/>
      <c r="K77" s="18"/>
      <c r="L77" s="18"/>
      <c r="M77" s="18"/>
      <c r="N77" s="18"/>
      <c r="O77" s="18"/>
      <c r="P77" s="18"/>
      <c r="Q77" s="18"/>
      <c r="R77" s="18"/>
      <c r="S77" s="18"/>
      <c r="T77" s="18"/>
      <c r="U77" s="18"/>
    </row>
    <row r="78" spans="1:21" ht="25.2" customHeight="1" x14ac:dyDescent="0.2">
      <c r="A78" s="18"/>
      <c r="B78" s="18"/>
      <c r="C78" s="18"/>
      <c r="D78" s="18"/>
      <c r="E78" s="18"/>
      <c r="F78" s="18"/>
      <c r="G78" s="18"/>
      <c r="H78" s="18"/>
      <c r="I78" s="18"/>
      <c r="J78" s="18"/>
      <c r="K78" s="18"/>
      <c r="L78" s="18"/>
      <c r="M78" s="18"/>
      <c r="N78" s="18"/>
      <c r="O78" s="18"/>
      <c r="P78" s="18"/>
      <c r="Q78" s="18"/>
      <c r="R78" s="18"/>
      <c r="S78" s="18"/>
      <c r="T78" s="18"/>
      <c r="U78" s="18"/>
    </row>
    <row r="79" spans="1:21" ht="25.2" customHeight="1" x14ac:dyDescent="0.2">
      <c r="A79" s="18"/>
      <c r="B79" s="18"/>
      <c r="C79" s="18"/>
      <c r="D79" s="18"/>
      <c r="E79" s="18"/>
      <c r="F79" s="18"/>
      <c r="G79" s="18"/>
      <c r="H79" s="18"/>
      <c r="I79" s="18"/>
      <c r="J79" s="18"/>
      <c r="K79" s="18"/>
      <c r="L79" s="18"/>
      <c r="M79" s="18"/>
      <c r="N79" s="18"/>
      <c r="O79" s="18"/>
      <c r="P79" s="18"/>
      <c r="Q79" s="18"/>
      <c r="R79" s="18"/>
      <c r="S79" s="18"/>
      <c r="T79" s="18"/>
      <c r="U79" s="18"/>
    </row>
    <row r="80" spans="1:21" ht="25.2" customHeight="1" x14ac:dyDescent="0.2">
      <c r="A80" s="18"/>
      <c r="B80" s="18"/>
      <c r="C80" s="18"/>
      <c r="D80" s="18"/>
      <c r="E80" s="18"/>
      <c r="F80" s="18"/>
      <c r="G80" s="18"/>
      <c r="H80" s="18"/>
      <c r="I80" s="18"/>
      <c r="J80" s="18"/>
      <c r="K80" s="18"/>
      <c r="L80" s="18"/>
      <c r="M80" s="18"/>
      <c r="N80" s="18"/>
      <c r="O80" s="18"/>
      <c r="P80" s="18"/>
      <c r="Q80" s="18"/>
      <c r="R80" s="18"/>
      <c r="S80" s="18"/>
      <c r="T80" s="18"/>
      <c r="U80" s="18"/>
    </row>
    <row r="81" spans="1:21" ht="25.2" customHeight="1" x14ac:dyDescent="0.2">
      <c r="A81" s="18"/>
      <c r="B81" s="18"/>
      <c r="C81" s="18"/>
      <c r="D81" s="18"/>
      <c r="E81" s="18"/>
      <c r="F81" s="18"/>
      <c r="G81" s="18"/>
      <c r="H81" s="18"/>
      <c r="I81" s="18"/>
      <c r="J81" s="18"/>
      <c r="K81" s="18"/>
      <c r="L81" s="18"/>
      <c r="M81" s="18"/>
      <c r="N81" s="18"/>
      <c r="O81" s="18"/>
      <c r="P81" s="18"/>
      <c r="Q81" s="18"/>
      <c r="R81" s="18"/>
      <c r="S81" s="18"/>
      <c r="T81" s="18"/>
      <c r="U81" s="18"/>
    </row>
    <row r="82" spans="1:21" ht="25.2" customHeight="1" x14ac:dyDescent="0.2">
      <c r="A82" s="18"/>
      <c r="B82" s="18"/>
      <c r="C82" s="18"/>
      <c r="D82" s="18"/>
      <c r="E82" s="18"/>
      <c r="F82" s="18"/>
      <c r="G82" s="18"/>
      <c r="H82" s="18"/>
      <c r="I82" s="18"/>
      <c r="J82" s="18"/>
      <c r="K82" s="18"/>
      <c r="L82" s="18"/>
      <c r="M82" s="18"/>
      <c r="N82" s="18"/>
      <c r="O82" s="18"/>
      <c r="P82" s="18"/>
      <c r="Q82" s="18"/>
      <c r="R82" s="18"/>
      <c r="S82" s="18"/>
      <c r="T82" s="18"/>
      <c r="U82" s="18"/>
    </row>
    <row r="83" spans="1:21" ht="25.2" customHeight="1" x14ac:dyDescent="0.2">
      <c r="A83" s="18"/>
      <c r="B83" s="18"/>
      <c r="C83" s="18"/>
      <c r="D83" s="18"/>
      <c r="E83" s="18"/>
      <c r="F83" s="18"/>
      <c r="G83" s="18"/>
      <c r="H83" s="18"/>
      <c r="I83" s="18"/>
      <c r="J83" s="18"/>
      <c r="K83" s="18"/>
      <c r="L83" s="18"/>
      <c r="M83" s="18"/>
      <c r="N83" s="18"/>
      <c r="O83" s="18"/>
      <c r="P83" s="18"/>
      <c r="Q83" s="18"/>
      <c r="R83" s="18"/>
      <c r="S83" s="18"/>
      <c r="T83" s="18"/>
      <c r="U83" s="18"/>
    </row>
    <row r="84" spans="1:21" ht="25.2" customHeight="1" x14ac:dyDescent="0.2">
      <c r="A84" s="18"/>
      <c r="B84" s="18"/>
      <c r="C84" s="18"/>
      <c r="D84" s="18"/>
      <c r="E84" s="18"/>
      <c r="F84" s="18"/>
      <c r="G84" s="18"/>
      <c r="H84" s="18"/>
      <c r="I84" s="18"/>
      <c r="J84" s="18"/>
      <c r="K84" s="18"/>
      <c r="L84" s="18"/>
      <c r="M84" s="18"/>
      <c r="N84" s="18"/>
      <c r="O84" s="18"/>
      <c r="P84" s="18"/>
      <c r="Q84" s="18"/>
      <c r="R84" s="18"/>
      <c r="S84" s="18"/>
      <c r="T84" s="18"/>
      <c r="U84" s="18"/>
    </row>
    <row r="85" spans="1:21" ht="25.2" customHeight="1" x14ac:dyDescent="0.2">
      <c r="A85" s="18"/>
      <c r="B85" s="18"/>
      <c r="C85" s="18"/>
      <c r="D85" s="18"/>
      <c r="E85" s="18"/>
      <c r="F85" s="18"/>
      <c r="G85" s="18"/>
      <c r="H85" s="18"/>
      <c r="I85" s="18"/>
      <c r="J85" s="18"/>
      <c r="K85" s="18"/>
      <c r="L85" s="18"/>
      <c r="M85" s="18"/>
      <c r="N85" s="18"/>
      <c r="O85" s="18"/>
      <c r="P85" s="18"/>
      <c r="Q85" s="18"/>
      <c r="R85" s="18"/>
      <c r="S85" s="18"/>
      <c r="T85" s="18"/>
      <c r="U85" s="18"/>
    </row>
    <row r="86" spans="1:21" ht="25.2" customHeight="1" x14ac:dyDescent="0.2">
      <c r="A86" s="18"/>
      <c r="B86" s="18"/>
      <c r="C86" s="18"/>
      <c r="D86" s="18"/>
      <c r="E86" s="18"/>
      <c r="F86" s="18"/>
      <c r="G86" s="18"/>
      <c r="H86" s="18"/>
      <c r="I86" s="18"/>
      <c r="J86" s="18"/>
      <c r="K86" s="18"/>
      <c r="L86" s="18"/>
      <c r="M86" s="18"/>
      <c r="N86" s="18"/>
      <c r="O86" s="18"/>
      <c r="P86" s="18"/>
      <c r="Q86" s="18"/>
      <c r="R86" s="18"/>
      <c r="S86" s="18"/>
      <c r="T86" s="18"/>
      <c r="U86" s="18"/>
    </row>
    <row r="87" spans="1:21" ht="25.2" customHeight="1" x14ac:dyDescent="0.2">
      <c r="A87" s="18"/>
      <c r="B87" s="18"/>
      <c r="C87" s="18"/>
      <c r="D87" s="18"/>
      <c r="E87" s="18"/>
      <c r="F87" s="18"/>
      <c r="G87" s="18"/>
      <c r="H87" s="18"/>
      <c r="I87" s="18"/>
      <c r="J87" s="18"/>
      <c r="K87" s="18"/>
      <c r="L87" s="18"/>
      <c r="M87" s="18"/>
      <c r="N87" s="18"/>
      <c r="O87" s="18"/>
      <c r="P87" s="18"/>
      <c r="Q87" s="18"/>
      <c r="R87" s="18"/>
      <c r="S87" s="18"/>
      <c r="T87" s="18"/>
      <c r="U87" s="18"/>
    </row>
    <row r="88" spans="1:21" ht="25.2" customHeight="1" x14ac:dyDescent="0.2">
      <c r="A88" s="18"/>
      <c r="B88" s="18"/>
      <c r="C88" s="18"/>
      <c r="D88" s="18"/>
      <c r="E88" s="18"/>
      <c r="F88" s="18"/>
      <c r="G88" s="18"/>
      <c r="H88" s="18"/>
      <c r="I88" s="18"/>
      <c r="J88" s="18"/>
      <c r="K88" s="18"/>
      <c r="L88" s="18"/>
      <c r="M88" s="18"/>
      <c r="N88" s="18"/>
      <c r="O88" s="18"/>
      <c r="P88" s="18"/>
      <c r="Q88" s="18"/>
      <c r="R88" s="18"/>
      <c r="S88" s="18"/>
      <c r="T88" s="18"/>
      <c r="U88" s="18"/>
    </row>
    <row r="89" spans="1:21" ht="25.2" customHeight="1" x14ac:dyDescent="0.2">
      <c r="A89" s="18"/>
      <c r="B89" s="18"/>
      <c r="C89" s="18"/>
      <c r="D89" s="18"/>
      <c r="E89" s="18"/>
      <c r="F89" s="18"/>
      <c r="G89" s="18"/>
      <c r="H89" s="18"/>
      <c r="I89" s="18"/>
      <c r="J89" s="18"/>
      <c r="K89" s="18"/>
      <c r="L89" s="18"/>
      <c r="M89" s="18"/>
      <c r="N89" s="18"/>
      <c r="O89" s="18"/>
      <c r="P89" s="18"/>
      <c r="Q89" s="18"/>
      <c r="R89" s="18"/>
      <c r="S89" s="18"/>
      <c r="T89" s="18"/>
      <c r="U89" s="18"/>
    </row>
    <row r="90" spans="1:21" ht="25.2" customHeight="1" x14ac:dyDescent="0.2">
      <c r="A90" s="18"/>
      <c r="B90" s="18"/>
      <c r="C90" s="18"/>
      <c r="D90" s="18"/>
      <c r="E90" s="18"/>
      <c r="F90" s="18"/>
      <c r="G90" s="18"/>
      <c r="H90" s="18"/>
      <c r="I90" s="18"/>
      <c r="J90" s="18"/>
      <c r="K90" s="18"/>
      <c r="L90" s="18"/>
      <c r="M90" s="18"/>
      <c r="N90" s="18"/>
      <c r="O90" s="18"/>
      <c r="P90" s="18"/>
      <c r="Q90" s="18"/>
      <c r="R90" s="18"/>
      <c r="S90" s="18"/>
      <c r="T90" s="18"/>
      <c r="U90" s="18"/>
    </row>
    <row r="91" spans="1:21" ht="25.2" customHeight="1" x14ac:dyDescent="0.2">
      <c r="A91" s="18"/>
      <c r="B91" s="18"/>
      <c r="C91" s="18"/>
      <c r="D91" s="18"/>
      <c r="E91" s="18"/>
      <c r="F91" s="18"/>
      <c r="G91" s="18"/>
      <c r="H91" s="18"/>
      <c r="I91" s="18"/>
      <c r="J91" s="18"/>
      <c r="K91" s="18"/>
      <c r="L91" s="18"/>
      <c r="M91" s="18"/>
      <c r="N91" s="18"/>
      <c r="O91" s="18"/>
      <c r="P91" s="18"/>
      <c r="Q91" s="18"/>
      <c r="R91" s="18"/>
      <c r="S91" s="18"/>
      <c r="T91" s="18"/>
      <c r="U91" s="18"/>
    </row>
    <row r="92" spans="1:21" ht="25.2" customHeight="1" x14ac:dyDescent="0.2">
      <c r="A92" s="18"/>
      <c r="B92" s="18"/>
      <c r="C92" s="18"/>
      <c r="D92" s="18"/>
      <c r="E92" s="18"/>
      <c r="F92" s="18"/>
      <c r="G92" s="18"/>
      <c r="H92" s="18"/>
      <c r="I92" s="18"/>
      <c r="J92" s="18"/>
      <c r="K92" s="18"/>
      <c r="L92" s="18"/>
      <c r="M92" s="18"/>
      <c r="N92" s="18"/>
      <c r="O92" s="18"/>
      <c r="P92" s="18"/>
      <c r="Q92" s="18"/>
      <c r="R92" s="18"/>
      <c r="S92" s="18"/>
      <c r="T92" s="18"/>
      <c r="U92" s="18"/>
    </row>
    <row r="93" spans="1:21" ht="25.2" customHeight="1" x14ac:dyDescent="0.2">
      <c r="A93" s="18"/>
      <c r="B93" s="18"/>
      <c r="C93" s="18"/>
      <c r="D93" s="18"/>
      <c r="E93" s="18"/>
      <c r="F93" s="18"/>
      <c r="G93" s="18"/>
      <c r="H93" s="18"/>
      <c r="I93" s="18"/>
      <c r="J93" s="18"/>
      <c r="K93" s="18"/>
      <c r="L93" s="18"/>
      <c r="M93" s="18"/>
      <c r="N93" s="18"/>
      <c r="O93" s="18"/>
      <c r="P93" s="18"/>
      <c r="Q93" s="18"/>
      <c r="R93" s="18"/>
      <c r="S93" s="18"/>
      <c r="T93" s="18"/>
      <c r="U93" s="18"/>
    </row>
    <row r="94" spans="1:21" ht="25.2" customHeight="1" x14ac:dyDescent="0.2">
      <c r="A94" s="18"/>
      <c r="B94" s="18"/>
      <c r="C94" s="18"/>
      <c r="D94" s="18"/>
      <c r="E94" s="18"/>
      <c r="F94" s="18"/>
      <c r="G94" s="18"/>
      <c r="H94" s="18"/>
      <c r="I94" s="18"/>
      <c r="J94" s="18"/>
      <c r="K94" s="18"/>
      <c r="L94" s="18"/>
      <c r="M94" s="18"/>
      <c r="N94" s="18"/>
      <c r="O94" s="18"/>
      <c r="P94" s="18"/>
      <c r="Q94" s="18"/>
      <c r="R94" s="18"/>
      <c r="S94" s="18"/>
      <c r="T94" s="18"/>
      <c r="U94" s="18"/>
    </row>
    <row r="95" spans="1:21" ht="25.2" customHeight="1" x14ac:dyDescent="0.2">
      <c r="A95" s="18"/>
      <c r="B95" s="18"/>
      <c r="C95" s="18"/>
      <c r="D95" s="18"/>
      <c r="E95" s="18"/>
      <c r="F95" s="18"/>
      <c r="G95" s="18"/>
      <c r="H95" s="18"/>
      <c r="I95" s="18"/>
      <c r="J95" s="18"/>
      <c r="K95" s="18"/>
      <c r="L95" s="18"/>
      <c r="M95" s="18"/>
      <c r="N95" s="18"/>
      <c r="O95" s="18"/>
      <c r="P95" s="18"/>
      <c r="Q95" s="18"/>
      <c r="R95" s="18"/>
      <c r="S95" s="18"/>
      <c r="T95" s="18"/>
      <c r="U95" s="18"/>
    </row>
    <row r="96" spans="1:21" ht="25.2" customHeight="1" x14ac:dyDescent="0.2">
      <c r="A96" s="18"/>
      <c r="B96" s="18"/>
      <c r="C96" s="18"/>
      <c r="D96" s="18"/>
      <c r="E96" s="18"/>
      <c r="F96" s="18"/>
      <c r="G96" s="18"/>
      <c r="H96" s="18"/>
      <c r="I96" s="18"/>
      <c r="J96" s="18"/>
      <c r="K96" s="18"/>
      <c r="L96" s="18"/>
      <c r="M96" s="18"/>
      <c r="N96" s="18"/>
      <c r="O96" s="18"/>
      <c r="P96" s="18"/>
      <c r="Q96" s="18"/>
      <c r="R96" s="18"/>
      <c r="S96" s="18"/>
      <c r="T96" s="18"/>
      <c r="U96" s="18"/>
    </row>
    <row r="97" spans="1:21" ht="25.2" customHeight="1" x14ac:dyDescent="0.2">
      <c r="A97" s="18"/>
      <c r="B97" s="18"/>
      <c r="C97" s="18"/>
      <c r="D97" s="18"/>
      <c r="E97" s="18"/>
      <c r="F97" s="18"/>
      <c r="G97" s="18"/>
      <c r="H97" s="18"/>
      <c r="I97" s="18"/>
      <c r="J97" s="18"/>
      <c r="K97" s="18"/>
      <c r="L97" s="18"/>
      <c r="M97" s="18"/>
      <c r="N97" s="18"/>
      <c r="O97" s="18"/>
      <c r="P97" s="18"/>
      <c r="Q97" s="18"/>
      <c r="R97" s="18"/>
      <c r="S97" s="18"/>
      <c r="T97" s="18"/>
      <c r="U97" s="18"/>
    </row>
    <row r="98" spans="1:21" ht="25.2" customHeight="1" x14ac:dyDescent="0.2">
      <c r="A98" s="18"/>
      <c r="B98" s="18"/>
      <c r="C98" s="18"/>
      <c r="D98" s="18"/>
      <c r="E98" s="18"/>
      <c r="F98" s="18"/>
      <c r="G98" s="18"/>
      <c r="H98" s="18"/>
      <c r="I98" s="18"/>
      <c r="J98" s="18"/>
      <c r="K98" s="18"/>
      <c r="L98" s="18"/>
      <c r="M98" s="18"/>
      <c r="N98" s="18"/>
      <c r="O98" s="18"/>
      <c r="P98" s="18"/>
      <c r="Q98" s="18"/>
      <c r="R98" s="18"/>
      <c r="S98" s="18"/>
      <c r="T98" s="18"/>
      <c r="U98" s="18"/>
    </row>
    <row r="99" spans="1:21" ht="25.2" customHeight="1" x14ac:dyDescent="0.2">
      <c r="A99" s="18"/>
      <c r="B99" s="18"/>
      <c r="C99" s="18"/>
      <c r="D99" s="18"/>
      <c r="E99" s="18"/>
      <c r="F99" s="18"/>
      <c r="G99" s="18"/>
      <c r="H99" s="18"/>
      <c r="I99" s="18"/>
      <c r="J99" s="18"/>
      <c r="K99" s="18"/>
      <c r="L99" s="18"/>
      <c r="M99" s="18"/>
      <c r="N99" s="18"/>
      <c r="O99" s="18"/>
      <c r="P99" s="18"/>
      <c r="Q99" s="18"/>
      <c r="R99" s="18"/>
      <c r="S99" s="18"/>
      <c r="T99" s="18"/>
      <c r="U99" s="18"/>
    </row>
    <row r="100" spans="1:21" ht="25.2" customHeight="1" x14ac:dyDescent="0.2">
      <c r="A100" s="18"/>
      <c r="B100" s="18"/>
      <c r="C100" s="18"/>
      <c r="D100" s="18"/>
      <c r="E100" s="18"/>
      <c r="F100" s="18"/>
      <c r="G100" s="18"/>
      <c r="H100" s="18"/>
      <c r="I100" s="18"/>
      <c r="J100" s="18"/>
      <c r="K100" s="18"/>
      <c r="L100" s="18"/>
      <c r="M100" s="18"/>
      <c r="N100" s="18"/>
      <c r="O100" s="18"/>
      <c r="P100" s="18"/>
      <c r="Q100" s="18"/>
      <c r="R100" s="18"/>
      <c r="S100" s="18"/>
      <c r="T100" s="18"/>
      <c r="U100" s="18"/>
    </row>
    <row r="101" spans="1:21" ht="25.2" customHeight="1" x14ac:dyDescent="0.2">
      <c r="A101" s="18"/>
      <c r="B101" s="18"/>
      <c r="C101" s="18"/>
      <c r="D101" s="18"/>
      <c r="E101" s="18"/>
      <c r="F101" s="18"/>
      <c r="G101" s="18"/>
      <c r="H101" s="18"/>
      <c r="I101" s="18"/>
      <c r="J101" s="18"/>
      <c r="K101" s="18"/>
      <c r="L101" s="18"/>
      <c r="M101" s="18"/>
      <c r="N101" s="18"/>
      <c r="O101" s="18"/>
      <c r="P101" s="18"/>
      <c r="Q101" s="18"/>
      <c r="R101" s="18"/>
      <c r="S101" s="18"/>
      <c r="T101" s="18"/>
      <c r="U101" s="18"/>
    </row>
    <row r="102" spans="1:21" ht="25.2" customHeight="1" x14ac:dyDescent="0.2">
      <c r="A102" s="18"/>
      <c r="B102" s="18"/>
      <c r="C102" s="18"/>
      <c r="D102" s="18"/>
      <c r="E102" s="18"/>
      <c r="F102" s="18"/>
      <c r="G102" s="18"/>
      <c r="H102" s="18"/>
      <c r="I102" s="18"/>
      <c r="J102" s="18"/>
      <c r="K102" s="18"/>
      <c r="L102" s="18"/>
      <c r="M102" s="18"/>
      <c r="N102" s="18"/>
      <c r="O102" s="18"/>
      <c r="P102" s="18"/>
      <c r="Q102" s="18"/>
      <c r="R102" s="18"/>
      <c r="S102" s="18"/>
      <c r="T102" s="18"/>
      <c r="U102" s="18"/>
    </row>
    <row r="103" spans="1:21" ht="25.2" customHeight="1" x14ac:dyDescent="0.2">
      <c r="A103" s="18"/>
      <c r="B103" s="18"/>
      <c r="C103" s="18"/>
      <c r="D103" s="18"/>
      <c r="E103" s="18"/>
      <c r="F103" s="18"/>
      <c r="G103" s="18"/>
      <c r="H103" s="18"/>
      <c r="I103" s="18"/>
      <c r="J103" s="18"/>
      <c r="K103" s="18"/>
      <c r="L103" s="18"/>
      <c r="M103" s="18"/>
      <c r="N103" s="18"/>
      <c r="O103" s="18"/>
      <c r="P103" s="18"/>
      <c r="Q103" s="18"/>
      <c r="R103" s="18"/>
      <c r="S103" s="18"/>
      <c r="T103" s="18"/>
      <c r="U103" s="18"/>
    </row>
    <row r="104" spans="1:21" ht="25.2" customHeight="1" x14ac:dyDescent="0.2">
      <c r="A104" s="18"/>
      <c r="B104" s="18"/>
      <c r="C104" s="18"/>
      <c r="D104" s="18"/>
      <c r="E104" s="18"/>
      <c r="F104" s="18"/>
      <c r="G104" s="18"/>
      <c r="H104" s="18"/>
      <c r="I104" s="18"/>
      <c r="J104" s="18"/>
      <c r="K104" s="18"/>
      <c r="L104" s="18"/>
      <c r="M104" s="18"/>
      <c r="N104" s="18"/>
      <c r="O104" s="18"/>
      <c r="P104" s="18"/>
      <c r="Q104" s="18"/>
      <c r="R104" s="18"/>
      <c r="S104" s="18"/>
      <c r="T104" s="18"/>
      <c r="U104" s="18"/>
    </row>
    <row r="105" spans="1:21" ht="25.2" customHeight="1" x14ac:dyDescent="0.2">
      <c r="A105" s="18"/>
      <c r="B105" s="18"/>
      <c r="C105" s="18"/>
      <c r="D105" s="18"/>
      <c r="E105" s="18"/>
      <c r="F105" s="18"/>
      <c r="G105" s="18"/>
      <c r="H105" s="18"/>
      <c r="I105" s="18"/>
      <c r="J105" s="18"/>
      <c r="K105" s="18"/>
      <c r="L105" s="18"/>
      <c r="M105" s="18"/>
      <c r="N105" s="18"/>
      <c r="O105" s="18"/>
      <c r="P105" s="18"/>
      <c r="Q105" s="18"/>
      <c r="R105" s="18"/>
      <c r="S105" s="18"/>
      <c r="T105" s="18"/>
      <c r="U105" s="18"/>
    </row>
    <row r="106" spans="1:21" ht="25.2" customHeight="1" x14ac:dyDescent="0.2">
      <c r="A106" s="18"/>
      <c r="B106" s="18"/>
      <c r="C106" s="18"/>
      <c r="D106" s="18"/>
      <c r="E106" s="18"/>
      <c r="F106" s="18"/>
      <c r="G106" s="18"/>
      <c r="H106" s="18"/>
      <c r="I106" s="18"/>
      <c r="J106" s="18"/>
      <c r="K106" s="18"/>
      <c r="L106" s="18"/>
      <c r="M106" s="18"/>
      <c r="N106" s="18"/>
      <c r="O106" s="18"/>
      <c r="P106" s="18"/>
      <c r="Q106" s="18"/>
      <c r="R106" s="18"/>
      <c r="S106" s="18"/>
      <c r="T106" s="18"/>
      <c r="U106" s="18"/>
    </row>
    <row r="107" spans="1:21" ht="25.2" customHeight="1" x14ac:dyDescent="0.2">
      <c r="A107" s="18"/>
      <c r="B107" s="18"/>
      <c r="C107" s="18"/>
      <c r="D107" s="18"/>
      <c r="E107" s="18"/>
      <c r="F107" s="18"/>
      <c r="G107" s="18"/>
      <c r="H107" s="18"/>
      <c r="I107" s="18"/>
      <c r="J107" s="18"/>
      <c r="K107" s="18"/>
      <c r="L107" s="18"/>
      <c r="M107" s="18"/>
      <c r="N107" s="18"/>
      <c r="O107" s="18"/>
      <c r="P107" s="18"/>
      <c r="Q107" s="18"/>
      <c r="R107" s="18"/>
      <c r="S107" s="18"/>
      <c r="T107" s="18"/>
      <c r="U107" s="18"/>
    </row>
    <row r="108" spans="1:21" ht="25.2" customHeight="1" x14ac:dyDescent="0.2">
      <c r="A108" s="18"/>
      <c r="B108" s="18"/>
      <c r="C108" s="18"/>
      <c r="D108" s="18"/>
      <c r="E108" s="18"/>
      <c r="F108" s="18"/>
      <c r="G108" s="18"/>
      <c r="H108" s="18"/>
      <c r="I108" s="18"/>
      <c r="J108" s="18"/>
      <c r="K108" s="18"/>
      <c r="L108" s="18"/>
      <c r="M108" s="18"/>
      <c r="N108" s="18"/>
      <c r="O108" s="18"/>
      <c r="P108" s="18"/>
      <c r="Q108" s="18"/>
      <c r="R108" s="18"/>
      <c r="S108" s="18"/>
      <c r="T108" s="18"/>
      <c r="U108" s="18"/>
    </row>
    <row r="109" spans="1:21" ht="25.2" customHeight="1" x14ac:dyDescent="0.2">
      <c r="A109" s="18"/>
      <c r="B109" s="18"/>
      <c r="C109" s="18"/>
      <c r="D109" s="18"/>
      <c r="E109" s="18"/>
      <c r="F109" s="18"/>
      <c r="G109" s="18"/>
      <c r="H109" s="18"/>
      <c r="I109" s="18"/>
      <c r="J109" s="18"/>
      <c r="K109" s="18"/>
      <c r="L109" s="18"/>
      <c r="M109" s="18"/>
      <c r="N109" s="18"/>
      <c r="O109" s="18"/>
      <c r="P109" s="18"/>
      <c r="Q109" s="18"/>
      <c r="R109" s="18"/>
      <c r="S109" s="18"/>
      <c r="T109" s="18"/>
      <c r="U109" s="18"/>
    </row>
    <row r="110" spans="1:21" ht="25.2" customHeight="1" x14ac:dyDescent="0.2">
      <c r="A110" s="18"/>
      <c r="B110" s="18"/>
      <c r="C110" s="18"/>
      <c r="D110" s="18"/>
      <c r="E110" s="18"/>
      <c r="F110" s="18"/>
      <c r="G110" s="18"/>
      <c r="H110" s="18"/>
      <c r="I110" s="18"/>
      <c r="J110" s="18"/>
      <c r="K110" s="18"/>
      <c r="L110" s="18"/>
      <c r="M110" s="18"/>
      <c r="N110" s="18"/>
      <c r="O110" s="18"/>
      <c r="P110" s="18"/>
      <c r="Q110" s="18"/>
      <c r="R110" s="18"/>
      <c r="S110" s="18"/>
      <c r="T110" s="18"/>
      <c r="U110" s="18"/>
    </row>
    <row r="111" spans="1:21" ht="25.2" customHeight="1" x14ac:dyDescent="0.2">
      <c r="A111" s="18"/>
      <c r="B111" s="18"/>
      <c r="C111" s="18"/>
      <c r="D111" s="18"/>
      <c r="E111" s="18"/>
      <c r="F111" s="18"/>
      <c r="G111" s="18"/>
      <c r="H111" s="18"/>
      <c r="I111" s="18"/>
      <c r="J111" s="18"/>
      <c r="K111" s="18"/>
      <c r="L111" s="18"/>
      <c r="M111" s="18"/>
      <c r="N111" s="18"/>
      <c r="O111" s="18"/>
      <c r="P111" s="18"/>
      <c r="Q111" s="18"/>
      <c r="R111" s="18"/>
      <c r="S111" s="18"/>
      <c r="T111" s="18"/>
      <c r="U111" s="18"/>
    </row>
    <row r="112" spans="1:21" ht="25.2" customHeight="1" x14ac:dyDescent="0.2">
      <c r="A112" s="18"/>
      <c r="B112" s="18"/>
      <c r="C112" s="18"/>
      <c r="D112" s="18"/>
      <c r="E112" s="18"/>
      <c r="F112" s="18"/>
      <c r="G112" s="18"/>
      <c r="H112" s="18"/>
      <c r="I112" s="18"/>
      <c r="J112" s="18"/>
      <c r="K112" s="18"/>
      <c r="L112" s="18"/>
      <c r="M112" s="18"/>
      <c r="N112" s="18"/>
      <c r="O112" s="18"/>
      <c r="P112" s="18"/>
      <c r="Q112" s="18"/>
      <c r="R112" s="18"/>
      <c r="S112" s="18"/>
      <c r="T112" s="18"/>
      <c r="U112" s="18"/>
    </row>
    <row r="113" spans="1:21" ht="25.2" customHeight="1" x14ac:dyDescent="0.2">
      <c r="A113" s="18"/>
      <c r="B113" s="18"/>
      <c r="C113" s="18"/>
      <c r="D113" s="18"/>
      <c r="E113" s="18"/>
      <c r="F113" s="18"/>
      <c r="G113" s="18"/>
      <c r="H113" s="18"/>
      <c r="I113" s="18"/>
      <c r="J113" s="18"/>
      <c r="K113" s="18"/>
      <c r="L113" s="18"/>
      <c r="M113" s="18"/>
      <c r="N113" s="18"/>
      <c r="O113" s="18"/>
      <c r="P113" s="18"/>
      <c r="Q113" s="18"/>
      <c r="R113" s="18"/>
      <c r="S113" s="18"/>
      <c r="T113" s="18"/>
      <c r="U113" s="18"/>
    </row>
    <row r="114" spans="1:21" ht="25.2" customHeight="1" x14ac:dyDescent="0.2">
      <c r="A114" s="18"/>
      <c r="B114" s="18"/>
      <c r="C114" s="18"/>
      <c r="D114" s="18"/>
      <c r="E114" s="18"/>
      <c r="F114" s="18"/>
      <c r="G114" s="18"/>
      <c r="H114" s="18"/>
      <c r="I114" s="18"/>
      <c r="J114" s="18"/>
      <c r="K114" s="18"/>
      <c r="L114" s="18"/>
      <c r="M114" s="18"/>
      <c r="N114" s="18"/>
      <c r="O114" s="18"/>
      <c r="P114" s="18"/>
      <c r="Q114" s="18"/>
      <c r="R114" s="18"/>
      <c r="S114" s="18"/>
      <c r="T114" s="18"/>
      <c r="U114" s="18"/>
    </row>
    <row r="115" spans="1:21" ht="25.2" customHeight="1" x14ac:dyDescent="0.2">
      <c r="A115" s="18"/>
      <c r="B115" s="18"/>
      <c r="C115" s="18"/>
      <c r="D115" s="18"/>
      <c r="E115" s="18"/>
      <c r="F115" s="18"/>
      <c r="G115" s="18"/>
      <c r="H115" s="18"/>
      <c r="I115" s="18"/>
      <c r="J115" s="18"/>
      <c r="K115" s="18"/>
      <c r="L115" s="18"/>
      <c r="M115" s="18"/>
      <c r="N115" s="18"/>
      <c r="O115" s="18"/>
      <c r="P115" s="18"/>
      <c r="Q115" s="18"/>
      <c r="R115" s="18"/>
      <c r="S115" s="18"/>
      <c r="T115" s="18"/>
      <c r="U115" s="18"/>
    </row>
    <row r="116" spans="1:21" ht="25.2" customHeight="1" x14ac:dyDescent="0.2">
      <c r="A116" s="18"/>
      <c r="B116" s="18"/>
      <c r="C116" s="18"/>
      <c r="D116" s="18"/>
      <c r="E116" s="18"/>
      <c r="F116" s="18"/>
      <c r="G116" s="18"/>
      <c r="H116" s="18"/>
      <c r="I116" s="18"/>
      <c r="J116" s="18"/>
      <c r="K116" s="18"/>
      <c r="L116" s="18"/>
      <c r="M116" s="18"/>
      <c r="N116" s="18"/>
      <c r="O116" s="18"/>
      <c r="P116" s="18"/>
      <c r="Q116" s="18"/>
      <c r="R116" s="18"/>
      <c r="S116" s="18"/>
      <c r="T116" s="18"/>
      <c r="U116" s="18"/>
    </row>
    <row r="117" spans="1:21" ht="25.2" customHeight="1" x14ac:dyDescent="0.2">
      <c r="A117" s="18"/>
      <c r="B117" s="18"/>
      <c r="C117" s="18"/>
      <c r="D117" s="18"/>
      <c r="E117" s="18"/>
      <c r="F117" s="18"/>
      <c r="G117" s="18"/>
      <c r="H117" s="18"/>
      <c r="I117" s="18"/>
      <c r="J117" s="18"/>
      <c r="K117" s="18"/>
      <c r="L117" s="18"/>
      <c r="M117" s="18"/>
      <c r="N117" s="18"/>
      <c r="O117" s="18"/>
      <c r="P117" s="18"/>
      <c r="Q117" s="18"/>
      <c r="R117" s="18"/>
      <c r="S117" s="18"/>
      <c r="T117" s="18"/>
      <c r="U117" s="18"/>
    </row>
    <row r="118" spans="1:21" ht="25.2" customHeight="1" x14ac:dyDescent="0.2">
      <c r="A118" s="18"/>
      <c r="B118" s="18"/>
      <c r="C118" s="18"/>
      <c r="D118" s="18"/>
      <c r="E118" s="18"/>
      <c r="F118" s="18"/>
      <c r="G118" s="18"/>
      <c r="H118" s="18"/>
      <c r="I118" s="18"/>
      <c r="J118" s="18"/>
      <c r="K118" s="18"/>
      <c r="L118" s="18"/>
      <c r="M118" s="18"/>
      <c r="N118" s="18"/>
      <c r="O118" s="18"/>
      <c r="P118" s="18"/>
      <c r="Q118" s="18"/>
      <c r="R118" s="18"/>
      <c r="S118" s="18"/>
      <c r="T118" s="18"/>
      <c r="U118" s="18"/>
    </row>
    <row r="119" spans="1:21" ht="25.2" customHeight="1" x14ac:dyDescent="0.2">
      <c r="A119" s="18"/>
      <c r="B119" s="18"/>
      <c r="C119" s="18"/>
      <c r="D119" s="18"/>
      <c r="E119" s="18"/>
      <c r="F119" s="18"/>
      <c r="G119" s="18"/>
      <c r="H119" s="18"/>
      <c r="I119" s="18"/>
      <c r="J119" s="18"/>
      <c r="K119" s="18"/>
      <c r="L119" s="18"/>
      <c r="M119" s="18"/>
      <c r="N119" s="18"/>
      <c r="O119" s="18"/>
      <c r="P119" s="18"/>
      <c r="Q119" s="18"/>
      <c r="R119" s="18"/>
      <c r="S119" s="18"/>
      <c r="T119" s="18"/>
      <c r="U119" s="18"/>
    </row>
    <row r="120" spans="1:21" ht="25.2" customHeight="1" x14ac:dyDescent="0.2">
      <c r="A120" s="18"/>
      <c r="B120" s="18"/>
      <c r="C120" s="18"/>
      <c r="D120" s="18"/>
      <c r="E120" s="18"/>
      <c r="F120" s="18"/>
      <c r="G120" s="18"/>
      <c r="H120" s="18"/>
      <c r="I120" s="18"/>
      <c r="J120" s="18"/>
      <c r="K120" s="18"/>
      <c r="L120" s="18"/>
      <c r="M120" s="18"/>
      <c r="N120" s="18"/>
      <c r="O120" s="18"/>
      <c r="P120" s="18"/>
      <c r="Q120" s="18"/>
      <c r="R120" s="18"/>
      <c r="S120" s="18"/>
      <c r="T120" s="18"/>
      <c r="U120" s="18"/>
    </row>
    <row r="121" spans="1:21" ht="25.2" customHeight="1" x14ac:dyDescent="0.2">
      <c r="A121" s="18"/>
      <c r="B121" s="18"/>
      <c r="C121" s="18"/>
      <c r="D121" s="18"/>
      <c r="E121" s="18"/>
      <c r="F121" s="18"/>
      <c r="G121" s="18"/>
      <c r="H121" s="18"/>
      <c r="I121" s="18"/>
      <c r="J121" s="18"/>
      <c r="K121" s="18"/>
      <c r="L121" s="18"/>
      <c r="M121" s="18"/>
      <c r="N121" s="18"/>
      <c r="O121" s="18"/>
      <c r="P121" s="18"/>
      <c r="Q121" s="18"/>
      <c r="R121" s="18"/>
      <c r="S121" s="18"/>
      <c r="T121" s="18"/>
      <c r="U121" s="18"/>
    </row>
    <row r="122" spans="1:21" ht="25.2" customHeight="1" x14ac:dyDescent="0.2">
      <c r="A122" s="18"/>
      <c r="B122" s="18"/>
      <c r="C122" s="18"/>
      <c r="D122" s="18"/>
      <c r="E122" s="18"/>
      <c r="F122" s="18"/>
      <c r="G122" s="18"/>
      <c r="H122" s="18"/>
      <c r="I122" s="18"/>
      <c r="J122" s="18"/>
      <c r="K122" s="18"/>
      <c r="L122" s="18"/>
      <c r="M122" s="18"/>
      <c r="N122" s="18"/>
      <c r="O122" s="18"/>
      <c r="P122" s="18"/>
      <c r="Q122" s="18"/>
      <c r="R122" s="18"/>
      <c r="S122" s="18"/>
      <c r="T122" s="18"/>
      <c r="U122" s="18"/>
    </row>
    <row r="123" spans="1:21" ht="25.2" customHeight="1" x14ac:dyDescent="0.2">
      <c r="A123" s="18"/>
      <c r="B123" s="18"/>
      <c r="C123" s="18"/>
      <c r="D123" s="18"/>
      <c r="E123" s="18"/>
      <c r="F123" s="18"/>
      <c r="G123" s="18"/>
      <c r="H123" s="18"/>
      <c r="I123" s="18"/>
      <c r="J123" s="18"/>
      <c r="K123" s="18"/>
      <c r="L123" s="18"/>
      <c r="M123" s="18"/>
      <c r="N123" s="18"/>
      <c r="O123" s="18"/>
      <c r="P123" s="18"/>
      <c r="Q123" s="18"/>
      <c r="R123" s="18"/>
      <c r="S123" s="18"/>
      <c r="T123" s="18"/>
      <c r="U123" s="18"/>
    </row>
    <row r="124" spans="1:21" ht="25.2" customHeight="1" x14ac:dyDescent="0.2">
      <c r="A124" s="18"/>
      <c r="B124" s="18"/>
      <c r="C124" s="18"/>
      <c r="D124" s="18"/>
      <c r="E124" s="18"/>
      <c r="F124" s="18"/>
      <c r="G124" s="18"/>
      <c r="H124" s="18"/>
      <c r="I124" s="18"/>
      <c r="J124" s="18"/>
      <c r="K124" s="18"/>
      <c r="L124" s="18"/>
      <c r="M124" s="18"/>
      <c r="N124" s="18"/>
      <c r="O124" s="18"/>
      <c r="P124" s="18"/>
      <c r="Q124" s="18"/>
      <c r="R124" s="18"/>
      <c r="S124" s="18"/>
      <c r="T124" s="18"/>
      <c r="U124" s="18"/>
    </row>
  </sheetData>
  <mergeCells count="9">
    <mergeCell ref="B16:I19"/>
    <mergeCell ref="B22:I26"/>
    <mergeCell ref="B29:I32"/>
    <mergeCell ref="B6:C6"/>
    <mergeCell ref="D6:E6"/>
    <mergeCell ref="B8:E8"/>
    <mergeCell ref="B9:E9"/>
    <mergeCell ref="B11:E11"/>
    <mergeCell ref="F11:G11"/>
  </mergeCells>
  <phoneticPr fontId="2"/>
  <dataValidations count="2">
    <dataValidation type="list" allowBlank="1" showInputMessage="1" showErrorMessage="1" sqref="F11:G11">
      <formula1>$K$11:$K$12</formula1>
    </dataValidation>
    <dataValidation type="list" allowBlank="1" showInputMessage="1" showErrorMessage="1" sqref="F9:I9">
      <formula1>$L$9</formula1>
    </dataValidation>
  </dataValidations>
  <printOptions horizontalCentered="1"/>
  <pageMargins left="0.70866141732283472" right="0.70866141732283472" top="0.74803149606299213" bottom="0.74803149606299213" header="0.31496062992125984" footer="0.31496062992125984"/>
  <pageSetup paperSize="9"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U107"/>
  <sheetViews>
    <sheetView view="pageBreakPreview" topLeftCell="B1" zoomScale="115" zoomScaleNormal="100" zoomScaleSheetLayoutView="115" workbookViewId="0">
      <selection activeCell="D6" sqref="D6:E6"/>
    </sheetView>
  </sheetViews>
  <sheetFormatPr defaultRowHeight="13.2" x14ac:dyDescent="0.2"/>
  <cols>
    <col min="1" max="1" width="0" hidden="1" customWidth="1"/>
    <col min="2" max="9" width="10.77734375" customWidth="1"/>
  </cols>
  <sheetData>
    <row r="1" spans="1:21" ht="22.95" customHeight="1" x14ac:dyDescent="0.2">
      <c r="A1" s="28"/>
      <c r="B1" s="105" t="s">
        <v>362</v>
      </c>
      <c r="I1" s="42"/>
    </row>
    <row r="2" spans="1:21" ht="21" customHeight="1" x14ac:dyDescent="0.2">
      <c r="A2" s="28"/>
      <c r="B2" s="105" t="s">
        <v>233</v>
      </c>
      <c r="I2" s="42"/>
    </row>
    <row r="3" spans="1:21" ht="25.2" customHeight="1" x14ac:dyDescent="0.2">
      <c r="A3" s="18"/>
      <c r="B3" s="18"/>
      <c r="C3" s="18"/>
      <c r="D3" s="18"/>
      <c r="E3" s="18"/>
      <c r="F3" s="18"/>
      <c r="G3" s="18"/>
      <c r="H3" s="18"/>
      <c r="I3" s="18"/>
      <c r="J3" s="18"/>
      <c r="K3" s="18"/>
      <c r="L3" s="18"/>
      <c r="M3" s="18"/>
      <c r="N3" s="18"/>
      <c r="O3" s="18"/>
      <c r="P3" s="18"/>
      <c r="Q3" s="18"/>
      <c r="R3" s="18"/>
      <c r="S3" s="18"/>
      <c r="T3" s="18"/>
      <c r="U3" s="18"/>
    </row>
    <row r="4" spans="1:21" ht="25.2" customHeight="1" x14ac:dyDescent="0.2">
      <c r="A4" s="18"/>
      <c r="B4" s="116" t="s">
        <v>243</v>
      </c>
      <c r="C4" s="18"/>
      <c r="D4" s="18"/>
      <c r="E4" s="18"/>
      <c r="F4" s="18"/>
      <c r="G4" s="18"/>
      <c r="H4" s="18"/>
      <c r="I4" s="18"/>
      <c r="J4" s="18"/>
      <c r="K4" s="18"/>
      <c r="L4" s="18"/>
      <c r="M4" s="18"/>
      <c r="N4" s="18"/>
      <c r="O4" s="18"/>
      <c r="P4" s="18"/>
      <c r="Q4" s="18"/>
      <c r="R4" s="18"/>
      <c r="S4" s="18"/>
      <c r="T4" s="18"/>
      <c r="U4" s="18"/>
    </row>
    <row r="5" spans="1:21" ht="25.2" customHeight="1" x14ac:dyDescent="0.2">
      <c r="A5" s="18"/>
      <c r="B5" s="18"/>
      <c r="C5" s="18"/>
      <c r="D5" s="18"/>
      <c r="E5" s="18"/>
      <c r="F5" s="18"/>
      <c r="G5" s="18"/>
      <c r="H5" s="18"/>
      <c r="I5" s="18"/>
      <c r="J5" s="18"/>
      <c r="K5" s="18"/>
      <c r="L5" s="18"/>
      <c r="M5" s="18"/>
      <c r="N5" s="18"/>
      <c r="O5" s="18"/>
      <c r="P5" s="18"/>
      <c r="Q5" s="18"/>
      <c r="R5" s="18"/>
      <c r="S5" s="18"/>
      <c r="T5" s="18"/>
      <c r="U5" s="18"/>
    </row>
    <row r="6" spans="1:21" ht="25.2" customHeight="1" x14ac:dyDescent="0.2">
      <c r="A6" s="18"/>
      <c r="B6" s="681" t="s">
        <v>210</v>
      </c>
      <c r="C6" s="681"/>
      <c r="D6" s="651"/>
      <c r="E6" s="652"/>
      <c r="F6" s="18"/>
      <c r="G6" s="18"/>
      <c r="H6" s="18"/>
      <c r="I6" s="18"/>
      <c r="J6" s="18"/>
      <c r="K6" s="18"/>
      <c r="L6" s="18"/>
      <c r="M6" s="18"/>
      <c r="N6" s="18"/>
      <c r="O6" s="18"/>
      <c r="P6" s="18"/>
      <c r="Q6" s="18"/>
      <c r="R6" s="18"/>
      <c r="S6" s="18"/>
      <c r="T6" s="18"/>
      <c r="U6" s="18"/>
    </row>
    <row r="7" spans="1:21" ht="25.2" customHeight="1" x14ac:dyDescent="0.2">
      <c r="A7" s="18"/>
      <c r="B7" s="18"/>
      <c r="C7" s="18"/>
      <c r="D7" s="18"/>
      <c r="E7" s="18"/>
      <c r="F7" s="18"/>
      <c r="G7" s="18"/>
      <c r="H7" s="18"/>
      <c r="I7" s="18"/>
      <c r="J7" s="18"/>
      <c r="K7" s="18"/>
      <c r="L7" s="18"/>
      <c r="M7" s="18"/>
      <c r="N7" s="18"/>
      <c r="O7" s="18"/>
      <c r="P7" s="18"/>
      <c r="Q7" s="18"/>
      <c r="R7" s="18"/>
      <c r="S7" s="18"/>
      <c r="T7" s="18"/>
      <c r="U7" s="18"/>
    </row>
    <row r="8" spans="1:21" ht="25.2" customHeight="1" x14ac:dyDescent="0.2">
      <c r="A8" s="18"/>
      <c r="B8" s="682" t="s">
        <v>211</v>
      </c>
      <c r="C8" s="682"/>
      <c r="D8" s="682"/>
      <c r="E8" s="682"/>
      <c r="F8" s="115" t="s">
        <v>193</v>
      </c>
      <c r="G8" s="115" t="s">
        <v>194</v>
      </c>
      <c r="H8" s="115" t="s">
        <v>195</v>
      </c>
      <c r="I8" s="115" t="s">
        <v>123</v>
      </c>
      <c r="J8" s="18"/>
      <c r="K8" s="18"/>
      <c r="L8" s="18"/>
      <c r="M8" s="18"/>
      <c r="N8" s="18"/>
      <c r="O8" s="18"/>
      <c r="P8" s="18"/>
      <c r="Q8" s="18"/>
      <c r="R8" s="18"/>
      <c r="S8" s="18"/>
      <c r="T8" s="18"/>
      <c r="U8" s="18"/>
    </row>
    <row r="9" spans="1:21" ht="25.2" customHeight="1" x14ac:dyDescent="0.2">
      <c r="A9" s="18"/>
      <c r="B9" s="683" t="s">
        <v>212</v>
      </c>
      <c r="C9" s="683"/>
      <c r="D9" s="683"/>
      <c r="E9" s="683"/>
      <c r="F9" s="27"/>
      <c r="G9" s="181"/>
      <c r="H9" s="181"/>
      <c r="I9" s="181"/>
      <c r="J9" s="18"/>
      <c r="K9" s="188" t="s">
        <v>363</v>
      </c>
      <c r="L9" s="18"/>
      <c r="M9" s="18"/>
      <c r="N9" s="18"/>
      <c r="O9" s="18"/>
      <c r="P9" s="18"/>
      <c r="Q9" s="18"/>
      <c r="R9" s="18"/>
      <c r="S9" s="18"/>
      <c r="T9" s="18"/>
      <c r="U9" s="18"/>
    </row>
    <row r="10" spans="1:21" ht="25.2" customHeight="1" x14ac:dyDescent="0.2">
      <c r="A10" s="18"/>
      <c r="B10" s="18"/>
      <c r="C10" s="18"/>
      <c r="D10" s="18"/>
      <c r="E10" s="18"/>
      <c r="F10" s="18"/>
      <c r="G10" s="18"/>
      <c r="H10" s="18"/>
      <c r="I10" s="18"/>
      <c r="J10" s="18"/>
      <c r="K10" s="18"/>
      <c r="L10" s="18"/>
      <c r="M10" s="18"/>
      <c r="N10" s="18"/>
      <c r="O10" s="18"/>
      <c r="P10" s="18"/>
      <c r="Q10" s="18"/>
      <c r="R10" s="18"/>
      <c r="S10" s="18"/>
      <c r="T10" s="18"/>
      <c r="U10" s="18"/>
    </row>
    <row r="11" spans="1:21" ht="25.2" hidden="1" customHeight="1" x14ac:dyDescent="0.2">
      <c r="A11" s="18"/>
      <c r="B11" s="649" t="s">
        <v>213</v>
      </c>
      <c r="C11" s="649"/>
      <c r="D11" s="649"/>
      <c r="E11" s="649"/>
      <c r="F11" s="649" t="s">
        <v>149</v>
      </c>
      <c r="G11" s="649"/>
      <c r="H11" s="18"/>
      <c r="I11" s="18"/>
      <c r="J11" s="18"/>
      <c r="K11" s="18"/>
      <c r="L11" s="18"/>
      <c r="M11" s="18"/>
      <c r="N11" s="18"/>
      <c r="O11" s="18"/>
      <c r="P11" s="18"/>
      <c r="Q11" s="18"/>
      <c r="R11" s="18"/>
      <c r="S11" s="18"/>
      <c r="T11" s="18"/>
      <c r="U11" s="18"/>
    </row>
    <row r="12" spans="1:21" ht="25.2" hidden="1" customHeight="1" x14ac:dyDescent="0.2">
      <c r="A12" s="18"/>
      <c r="B12" s="110"/>
      <c r="C12" s="110"/>
      <c r="D12" s="110"/>
      <c r="E12" s="110"/>
      <c r="F12" s="110"/>
      <c r="G12" s="110"/>
      <c r="H12" s="18"/>
      <c r="I12" s="18"/>
      <c r="J12" s="18"/>
      <c r="K12" s="18"/>
      <c r="L12" s="18"/>
      <c r="M12" s="18"/>
      <c r="N12" s="18"/>
      <c r="O12" s="18"/>
      <c r="P12" s="18"/>
      <c r="Q12" s="18"/>
      <c r="R12" s="18"/>
      <c r="S12" s="18"/>
      <c r="T12" s="18"/>
      <c r="U12" s="18"/>
    </row>
    <row r="13" spans="1:21" ht="25.2" customHeight="1" x14ac:dyDescent="0.2">
      <c r="A13" s="18"/>
      <c r="B13" s="101" t="s">
        <v>244</v>
      </c>
      <c r="C13" s="110"/>
      <c r="D13" s="110"/>
      <c r="E13" s="110"/>
      <c r="F13" s="110"/>
      <c r="G13" s="110"/>
      <c r="H13" s="18"/>
      <c r="I13" s="18"/>
      <c r="J13" s="18"/>
      <c r="K13" s="18"/>
      <c r="L13" s="18"/>
      <c r="M13" s="18"/>
      <c r="N13" s="18"/>
      <c r="O13" s="18"/>
      <c r="P13" s="18"/>
      <c r="Q13" s="18"/>
      <c r="R13" s="18"/>
      <c r="S13" s="18"/>
      <c r="T13" s="18"/>
      <c r="U13" s="18"/>
    </row>
    <row r="14" spans="1:21" ht="25.2" customHeight="1" thickBot="1" x14ac:dyDescent="0.25">
      <c r="A14" s="18"/>
      <c r="B14" s="111" t="s">
        <v>245</v>
      </c>
      <c r="C14" s="110"/>
      <c r="D14" s="110"/>
      <c r="E14" s="110"/>
      <c r="F14" s="110"/>
      <c r="G14" s="110"/>
      <c r="H14" s="18"/>
      <c r="I14" s="18"/>
      <c r="J14" s="18"/>
      <c r="K14" s="18"/>
      <c r="L14" s="18"/>
      <c r="M14" s="18"/>
      <c r="N14" s="18"/>
      <c r="O14" s="18"/>
      <c r="P14" s="18"/>
      <c r="Q14" s="18"/>
      <c r="R14" s="18"/>
      <c r="S14" s="18"/>
      <c r="T14" s="18"/>
      <c r="U14" s="18"/>
    </row>
    <row r="15" spans="1:21" ht="25.2" customHeight="1" x14ac:dyDescent="0.2">
      <c r="A15" s="18"/>
      <c r="B15" s="614" t="s">
        <v>278</v>
      </c>
      <c r="C15" s="623"/>
      <c r="D15" s="623"/>
      <c r="E15" s="623"/>
      <c r="F15" s="623"/>
      <c r="G15" s="623"/>
      <c r="H15" s="623"/>
      <c r="I15" s="624"/>
      <c r="J15" s="18"/>
      <c r="K15" s="18"/>
      <c r="L15" s="18"/>
      <c r="M15" s="18"/>
      <c r="N15" s="18"/>
      <c r="O15" s="18"/>
      <c r="P15" s="18"/>
      <c r="Q15" s="18"/>
      <c r="R15" s="18"/>
      <c r="S15" s="18"/>
      <c r="T15" s="18"/>
      <c r="U15" s="18"/>
    </row>
    <row r="16" spans="1:21" ht="25.2" customHeight="1" x14ac:dyDescent="0.2">
      <c r="A16" s="18"/>
      <c r="B16" s="627"/>
      <c r="C16" s="625"/>
      <c r="D16" s="625"/>
      <c r="E16" s="625"/>
      <c r="F16" s="625"/>
      <c r="G16" s="625"/>
      <c r="H16" s="625"/>
      <c r="I16" s="626"/>
      <c r="J16" s="18"/>
      <c r="K16" s="18"/>
      <c r="L16" s="18"/>
      <c r="M16" s="18"/>
      <c r="N16" s="18"/>
      <c r="O16" s="18"/>
      <c r="P16" s="18"/>
      <c r="Q16" s="18"/>
      <c r="R16" s="18"/>
      <c r="S16" s="18"/>
      <c r="T16" s="18"/>
      <c r="U16" s="18"/>
    </row>
    <row r="17" spans="1:21" ht="25.2" customHeight="1" x14ac:dyDescent="0.2">
      <c r="A17" s="18"/>
      <c r="B17" s="627"/>
      <c r="C17" s="625"/>
      <c r="D17" s="625"/>
      <c r="E17" s="625"/>
      <c r="F17" s="625"/>
      <c r="G17" s="625"/>
      <c r="H17" s="625"/>
      <c r="I17" s="626"/>
      <c r="J17" s="18"/>
      <c r="K17" s="18"/>
      <c r="L17" s="18"/>
      <c r="M17" s="18"/>
      <c r="N17" s="18"/>
      <c r="O17" s="18"/>
      <c r="P17" s="18"/>
      <c r="Q17" s="18"/>
      <c r="R17" s="18"/>
      <c r="S17" s="18"/>
      <c r="T17" s="18"/>
      <c r="U17" s="18"/>
    </row>
    <row r="18" spans="1:21" ht="25.2" customHeight="1" x14ac:dyDescent="0.2">
      <c r="A18" s="18"/>
      <c r="B18" s="627"/>
      <c r="C18" s="625"/>
      <c r="D18" s="625"/>
      <c r="E18" s="625"/>
      <c r="F18" s="625"/>
      <c r="G18" s="625"/>
      <c r="H18" s="625"/>
      <c r="I18" s="626"/>
      <c r="J18" s="18"/>
      <c r="K18" s="18"/>
      <c r="L18" s="18"/>
      <c r="M18" s="18"/>
      <c r="N18" s="18"/>
      <c r="O18" s="18"/>
      <c r="P18" s="18"/>
      <c r="Q18" s="18"/>
      <c r="R18" s="18"/>
      <c r="S18" s="18"/>
      <c r="T18" s="18"/>
      <c r="U18" s="18"/>
    </row>
    <row r="19" spans="1:21" ht="25.2" customHeight="1" x14ac:dyDescent="0.2">
      <c r="A19" s="18"/>
      <c r="B19" s="627"/>
      <c r="C19" s="625"/>
      <c r="D19" s="625"/>
      <c r="E19" s="625"/>
      <c r="F19" s="625"/>
      <c r="G19" s="625"/>
      <c r="H19" s="625"/>
      <c r="I19" s="626"/>
      <c r="J19" s="18"/>
      <c r="K19" s="18"/>
      <c r="L19" s="18"/>
      <c r="M19" s="18"/>
      <c r="N19" s="18"/>
      <c r="O19" s="18"/>
      <c r="P19" s="18"/>
      <c r="Q19" s="18"/>
      <c r="R19" s="18"/>
      <c r="S19" s="18"/>
      <c r="T19" s="18"/>
      <c r="U19" s="18"/>
    </row>
    <row r="20" spans="1:21" ht="25.2" customHeight="1" thickBot="1" x14ac:dyDescent="0.25">
      <c r="A20" s="18"/>
      <c r="B20" s="628"/>
      <c r="C20" s="629"/>
      <c r="D20" s="629"/>
      <c r="E20" s="629"/>
      <c r="F20" s="629"/>
      <c r="G20" s="629"/>
      <c r="H20" s="629"/>
      <c r="I20" s="630"/>
      <c r="J20" s="18"/>
      <c r="K20" s="18"/>
      <c r="L20" s="18"/>
      <c r="M20" s="18"/>
      <c r="N20" s="18"/>
      <c r="O20" s="18"/>
      <c r="P20" s="18"/>
      <c r="Q20" s="18"/>
      <c r="R20" s="18"/>
      <c r="S20" s="18"/>
      <c r="T20" s="18"/>
      <c r="U20" s="18"/>
    </row>
    <row r="21" spans="1:21" ht="25.2" customHeight="1" x14ac:dyDescent="0.2">
      <c r="A21" s="18"/>
      <c r="B21" s="18"/>
      <c r="C21" s="18"/>
      <c r="D21" s="18"/>
      <c r="E21" s="18"/>
      <c r="F21" s="18"/>
      <c r="G21" s="18"/>
      <c r="H21" s="18"/>
      <c r="I21" s="18"/>
      <c r="J21" s="18"/>
      <c r="K21" s="18"/>
      <c r="L21" s="18"/>
      <c r="M21" s="18"/>
      <c r="N21" s="18"/>
      <c r="O21" s="18"/>
      <c r="P21" s="18"/>
      <c r="Q21" s="18"/>
      <c r="R21" s="18"/>
      <c r="S21" s="18"/>
      <c r="T21" s="18"/>
      <c r="U21" s="18"/>
    </row>
    <row r="22" spans="1:21" ht="25.2" customHeight="1" x14ac:dyDescent="0.2">
      <c r="A22" s="18"/>
      <c r="B22" s="18"/>
      <c r="C22" s="18"/>
      <c r="D22" s="18"/>
      <c r="E22" s="18"/>
      <c r="F22" s="18"/>
      <c r="G22" s="18"/>
      <c r="H22" s="18"/>
      <c r="I22" s="18"/>
      <c r="J22" s="18"/>
      <c r="K22" s="18"/>
      <c r="L22" s="18"/>
      <c r="M22" s="18"/>
      <c r="N22" s="18"/>
      <c r="O22" s="18"/>
      <c r="P22" s="18"/>
      <c r="Q22" s="18"/>
      <c r="R22" s="18"/>
      <c r="S22" s="18"/>
      <c r="T22" s="18"/>
      <c r="U22" s="18"/>
    </row>
    <row r="23" spans="1:21" ht="25.2" customHeight="1" x14ac:dyDescent="0.2">
      <c r="A23" s="18"/>
      <c r="B23" s="18"/>
      <c r="C23" s="18"/>
      <c r="D23" s="18"/>
      <c r="E23" s="18"/>
      <c r="F23" s="18"/>
      <c r="G23" s="18"/>
      <c r="H23" s="18"/>
      <c r="I23" s="18"/>
      <c r="J23" s="18"/>
      <c r="K23" s="18"/>
      <c r="L23" s="18"/>
      <c r="M23" s="18"/>
      <c r="N23" s="18"/>
      <c r="O23" s="18"/>
      <c r="P23" s="18"/>
      <c r="Q23" s="18"/>
      <c r="R23" s="18"/>
      <c r="S23" s="18"/>
      <c r="T23" s="18"/>
      <c r="U23" s="18"/>
    </row>
    <row r="24" spans="1:21" ht="25.2" customHeight="1" x14ac:dyDescent="0.2">
      <c r="A24" s="18"/>
      <c r="B24" s="18"/>
      <c r="C24" s="18"/>
      <c r="D24" s="18"/>
      <c r="E24" s="18"/>
      <c r="F24" s="18"/>
      <c r="G24" s="18"/>
      <c r="H24" s="18"/>
      <c r="I24" s="18"/>
      <c r="J24" s="18"/>
      <c r="K24" s="18"/>
      <c r="L24" s="18"/>
      <c r="M24" s="18"/>
      <c r="N24" s="18"/>
      <c r="O24" s="18"/>
      <c r="P24" s="18"/>
      <c r="Q24" s="18"/>
      <c r="R24" s="18"/>
      <c r="S24" s="18"/>
      <c r="T24" s="18"/>
      <c r="U24" s="18"/>
    </row>
    <row r="25" spans="1:21" ht="25.2" customHeight="1" x14ac:dyDescent="0.2">
      <c r="A25" s="18"/>
      <c r="B25" s="18"/>
      <c r="C25" s="18"/>
      <c r="D25" s="18"/>
      <c r="E25" s="18"/>
      <c r="F25" s="18"/>
      <c r="G25" s="18"/>
      <c r="H25" s="18"/>
      <c r="I25" s="18"/>
      <c r="J25" s="18"/>
      <c r="K25" s="18"/>
      <c r="L25" s="18"/>
      <c r="M25" s="18"/>
      <c r="N25" s="18"/>
      <c r="O25" s="18"/>
      <c r="P25" s="18"/>
      <c r="Q25" s="18"/>
      <c r="R25" s="18"/>
      <c r="S25" s="18"/>
      <c r="T25" s="18"/>
      <c r="U25" s="18"/>
    </row>
    <row r="26" spans="1:21" ht="25.2" customHeight="1" x14ac:dyDescent="0.2">
      <c r="A26" s="18"/>
      <c r="B26" s="18"/>
      <c r="C26" s="18"/>
      <c r="D26" s="18"/>
      <c r="E26" s="18"/>
      <c r="F26" s="18"/>
      <c r="G26" s="18"/>
      <c r="H26" s="18"/>
      <c r="I26" s="18"/>
      <c r="J26" s="18"/>
      <c r="K26" s="18"/>
      <c r="L26" s="18"/>
      <c r="M26" s="18"/>
      <c r="N26" s="18"/>
      <c r="O26" s="18"/>
      <c r="P26" s="18"/>
      <c r="Q26" s="18"/>
      <c r="R26" s="18"/>
      <c r="S26" s="18"/>
      <c r="T26" s="18"/>
      <c r="U26" s="18"/>
    </row>
    <row r="27" spans="1:21" ht="25.2" customHeight="1" x14ac:dyDescent="0.2">
      <c r="A27" s="18"/>
      <c r="B27" s="18"/>
      <c r="C27" s="18"/>
      <c r="D27" s="18"/>
      <c r="E27" s="18"/>
      <c r="F27" s="18"/>
      <c r="G27" s="18"/>
      <c r="H27" s="18"/>
      <c r="I27" s="18"/>
      <c r="J27" s="18"/>
      <c r="K27" s="18"/>
      <c r="L27" s="18"/>
      <c r="M27" s="18"/>
      <c r="N27" s="18"/>
      <c r="O27" s="18"/>
      <c r="P27" s="18"/>
      <c r="Q27" s="18"/>
      <c r="R27" s="18"/>
      <c r="S27" s="18"/>
      <c r="T27" s="18"/>
      <c r="U27" s="18"/>
    </row>
    <row r="28" spans="1:21" ht="25.2" customHeight="1" x14ac:dyDescent="0.2">
      <c r="A28" s="18"/>
      <c r="B28" s="18"/>
      <c r="C28" s="18"/>
      <c r="D28" s="18"/>
      <c r="E28" s="18"/>
      <c r="F28" s="18"/>
      <c r="G28" s="18"/>
      <c r="H28" s="18"/>
      <c r="I28" s="18"/>
      <c r="J28" s="18"/>
      <c r="K28" s="18"/>
      <c r="L28" s="18"/>
      <c r="M28" s="18"/>
      <c r="N28" s="18"/>
      <c r="O28" s="18"/>
      <c r="P28" s="18"/>
      <c r="Q28" s="18"/>
      <c r="R28" s="18"/>
      <c r="S28" s="18"/>
      <c r="T28" s="18"/>
      <c r="U28" s="18"/>
    </row>
    <row r="29" spans="1:21" ht="25.2" customHeight="1" x14ac:dyDescent="0.2">
      <c r="A29" s="18"/>
      <c r="B29" s="18"/>
      <c r="C29" s="18"/>
      <c r="D29" s="18"/>
      <c r="E29" s="18"/>
      <c r="F29" s="18"/>
      <c r="G29" s="18"/>
      <c r="H29" s="18"/>
      <c r="I29" s="18"/>
      <c r="J29" s="18"/>
      <c r="K29" s="18"/>
      <c r="L29" s="18"/>
      <c r="M29" s="18"/>
      <c r="N29" s="18"/>
      <c r="O29" s="18"/>
      <c r="P29" s="18"/>
      <c r="Q29" s="18"/>
      <c r="R29" s="18"/>
      <c r="S29" s="18"/>
      <c r="T29" s="18"/>
      <c r="U29" s="18"/>
    </row>
    <row r="30" spans="1:21" ht="25.2" customHeight="1" x14ac:dyDescent="0.2">
      <c r="A30" s="18"/>
      <c r="B30" s="18"/>
      <c r="C30" s="18"/>
      <c r="D30" s="18"/>
      <c r="E30" s="18"/>
      <c r="F30" s="18"/>
      <c r="G30" s="18"/>
      <c r="H30" s="18"/>
      <c r="I30" s="18"/>
      <c r="J30" s="18"/>
      <c r="K30" s="18"/>
      <c r="L30" s="18"/>
      <c r="M30" s="18"/>
      <c r="N30" s="18"/>
      <c r="O30" s="18"/>
      <c r="P30" s="18"/>
      <c r="Q30" s="18"/>
      <c r="R30" s="18"/>
      <c r="S30" s="18"/>
      <c r="T30" s="18"/>
      <c r="U30" s="18"/>
    </row>
    <row r="31" spans="1:21" ht="25.2" customHeight="1" x14ac:dyDescent="0.2">
      <c r="A31" s="18"/>
      <c r="B31" s="18"/>
      <c r="C31" s="18"/>
      <c r="D31" s="18"/>
      <c r="E31" s="18"/>
      <c r="F31" s="18"/>
      <c r="G31" s="18"/>
      <c r="H31" s="18"/>
      <c r="I31" s="18"/>
      <c r="J31" s="18"/>
      <c r="K31" s="18"/>
      <c r="L31" s="18"/>
      <c r="M31" s="18"/>
      <c r="N31" s="18"/>
      <c r="O31" s="18"/>
      <c r="P31" s="18"/>
      <c r="Q31" s="18"/>
      <c r="R31" s="18"/>
      <c r="S31" s="18"/>
      <c r="T31" s="18"/>
      <c r="U31" s="18"/>
    </row>
    <row r="32" spans="1:21" ht="25.2" customHeight="1" x14ac:dyDescent="0.2">
      <c r="A32" s="18"/>
      <c r="B32" s="18"/>
      <c r="C32" s="18"/>
      <c r="D32" s="18"/>
      <c r="E32" s="18"/>
      <c r="F32" s="18"/>
      <c r="G32" s="18"/>
      <c r="H32" s="18"/>
      <c r="I32" s="18"/>
      <c r="J32" s="18"/>
      <c r="K32" s="18"/>
      <c r="L32" s="18"/>
      <c r="M32" s="18"/>
      <c r="N32" s="18"/>
      <c r="O32" s="18"/>
      <c r="P32" s="18"/>
      <c r="Q32" s="18"/>
      <c r="R32" s="18"/>
      <c r="S32" s="18"/>
      <c r="T32" s="18"/>
      <c r="U32" s="18"/>
    </row>
    <row r="33" spans="1:21" ht="25.2" customHeight="1" x14ac:dyDescent="0.2">
      <c r="A33" s="18"/>
      <c r="B33" s="18"/>
      <c r="C33" s="18"/>
      <c r="D33" s="18"/>
      <c r="E33" s="18"/>
      <c r="F33" s="18"/>
      <c r="G33" s="18"/>
      <c r="H33" s="18"/>
      <c r="I33" s="18"/>
      <c r="J33" s="18"/>
      <c r="K33" s="18"/>
      <c r="L33" s="18"/>
      <c r="M33" s="18"/>
      <c r="N33" s="18"/>
      <c r="O33" s="18"/>
      <c r="P33" s="18"/>
      <c r="Q33" s="18"/>
      <c r="R33" s="18"/>
      <c r="S33" s="18"/>
      <c r="T33" s="18"/>
      <c r="U33" s="18"/>
    </row>
    <row r="34" spans="1:21" ht="25.2" customHeight="1" x14ac:dyDescent="0.2">
      <c r="A34" s="18"/>
      <c r="B34" s="18"/>
      <c r="C34" s="18"/>
      <c r="D34" s="18"/>
      <c r="E34" s="18"/>
      <c r="F34" s="18"/>
      <c r="G34" s="18"/>
      <c r="H34" s="18"/>
      <c r="I34" s="18"/>
      <c r="J34" s="18"/>
      <c r="K34" s="18"/>
      <c r="L34" s="18"/>
      <c r="M34" s="18"/>
      <c r="N34" s="18"/>
      <c r="O34" s="18"/>
      <c r="P34" s="18"/>
      <c r="Q34" s="18"/>
      <c r="R34" s="18"/>
      <c r="S34" s="18"/>
      <c r="T34" s="18"/>
      <c r="U34" s="18"/>
    </row>
    <row r="35" spans="1:21" ht="25.2" customHeight="1" x14ac:dyDescent="0.2">
      <c r="A35" s="18"/>
      <c r="B35" s="18"/>
      <c r="C35" s="18"/>
      <c r="D35" s="18"/>
      <c r="E35" s="18"/>
      <c r="F35" s="18"/>
      <c r="G35" s="18"/>
      <c r="H35" s="18"/>
      <c r="I35" s="18"/>
      <c r="J35" s="18"/>
      <c r="K35" s="18"/>
      <c r="L35" s="18"/>
      <c r="M35" s="18"/>
      <c r="N35" s="18"/>
      <c r="O35" s="18"/>
      <c r="P35" s="18"/>
      <c r="Q35" s="18"/>
      <c r="R35" s="18"/>
      <c r="S35" s="18"/>
      <c r="T35" s="18"/>
      <c r="U35" s="18"/>
    </row>
    <row r="36" spans="1:21" ht="25.2" customHeight="1" x14ac:dyDescent="0.2">
      <c r="A36" s="18"/>
      <c r="B36" s="18"/>
      <c r="C36" s="18"/>
      <c r="D36" s="18"/>
      <c r="E36" s="18"/>
      <c r="F36" s="18"/>
      <c r="G36" s="18"/>
      <c r="H36" s="18"/>
      <c r="I36" s="18"/>
      <c r="J36" s="18"/>
      <c r="K36" s="18"/>
      <c r="L36" s="18"/>
      <c r="M36" s="18"/>
      <c r="N36" s="18"/>
      <c r="O36" s="18"/>
      <c r="P36" s="18"/>
      <c r="Q36" s="18"/>
      <c r="R36" s="18"/>
      <c r="S36" s="18"/>
      <c r="T36" s="18"/>
      <c r="U36" s="18"/>
    </row>
    <row r="37" spans="1:21" ht="25.2" customHeight="1" x14ac:dyDescent="0.2">
      <c r="A37" s="18"/>
      <c r="B37" s="18"/>
      <c r="C37" s="18"/>
      <c r="D37" s="18"/>
      <c r="E37" s="18"/>
      <c r="F37" s="18"/>
      <c r="G37" s="18"/>
      <c r="H37" s="18"/>
      <c r="I37" s="18"/>
      <c r="J37" s="18"/>
      <c r="K37" s="18"/>
      <c r="L37" s="18"/>
      <c r="M37" s="18"/>
      <c r="N37" s="18"/>
      <c r="O37" s="18"/>
      <c r="P37" s="18"/>
      <c r="Q37" s="18"/>
      <c r="R37" s="18"/>
      <c r="S37" s="18"/>
      <c r="T37" s="18"/>
      <c r="U37" s="18"/>
    </row>
    <row r="38" spans="1:21" ht="25.2" customHeight="1" x14ac:dyDescent="0.2">
      <c r="A38" s="18"/>
      <c r="B38" s="18"/>
      <c r="C38" s="18"/>
      <c r="D38" s="18"/>
      <c r="E38" s="18"/>
      <c r="F38" s="18"/>
      <c r="G38" s="18"/>
      <c r="H38" s="18"/>
      <c r="I38" s="18"/>
      <c r="J38" s="18"/>
      <c r="K38" s="18"/>
      <c r="L38" s="18"/>
      <c r="M38" s="18"/>
      <c r="N38" s="18"/>
      <c r="O38" s="18"/>
      <c r="P38" s="18"/>
      <c r="Q38" s="18"/>
      <c r="R38" s="18"/>
      <c r="S38" s="18"/>
      <c r="T38" s="18"/>
      <c r="U38" s="18"/>
    </row>
    <row r="39" spans="1:21" ht="25.2" customHeight="1" x14ac:dyDescent="0.2">
      <c r="A39" s="18"/>
      <c r="B39" s="18"/>
      <c r="C39" s="18"/>
      <c r="D39" s="18"/>
      <c r="E39" s="18"/>
      <c r="F39" s="18"/>
      <c r="G39" s="18"/>
      <c r="H39" s="18"/>
      <c r="I39" s="18"/>
      <c r="J39" s="18"/>
      <c r="K39" s="18"/>
      <c r="L39" s="18"/>
      <c r="M39" s="18"/>
      <c r="N39" s="18"/>
      <c r="O39" s="18"/>
      <c r="P39" s="18"/>
      <c r="Q39" s="18"/>
      <c r="R39" s="18"/>
      <c r="S39" s="18"/>
      <c r="T39" s="18"/>
      <c r="U39" s="18"/>
    </row>
    <row r="40" spans="1:21" ht="25.2" customHeight="1" x14ac:dyDescent="0.2">
      <c r="A40" s="18"/>
      <c r="B40" s="18"/>
      <c r="C40" s="18"/>
      <c r="D40" s="18"/>
      <c r="E40" s="18"/>
      <c r="F40" s="18"/>
      <c r="G40" s="18"/>
      <c r="H40" s="18"/>
      <c r="I40" s="18"/>
      <c r="J40" s="18"/>
      <c r="K40" s="18"/>
      <c r="L40" s="18"/>
      <c r="M40" s="18"/>
      <c r="N40" s="18"/>
      <c r="O40" s="18"/>
      <c r="P40" s="18"/>
      <c r="Q40" s="18"/>
      <c r="R40" s="18"/>
      <c r="S40" s="18"/>
      <c r="T40" s="18"/>
      <c r="U40" s="18"/>
    </row>
    <row r="41" spans="1:21" ht="25.2" customHeight="1" x14ac:dyDescent="0.2">
      <c r="A41" s="18"/>
      <c r="B41" s="18"/>
      <c r="C41" s="18"/>
      <c r="D41" s="18"/>
      <c r="E41" s="18"/>
      <c r="F41" s="18"/>
      <c r="G41" s="18"/>
      <c r="H41" s="18"/>
      <c r="I41" s="18"/>
      <c r="J41" s="18"/>
      <c r="K41" s="18"/>
      <c r="L41" s="18"/>
      <c r="M41" s="18"/>
      <c r="N41" s="18"/>
      <c r="O41" s="18"/>
      <c r="P41" s="18"/>
      <c r="Q41" s="18"/>
      <c r="R41" s="18"/>
      <c r="S41" s="18"/>
      <c r="T41" s="18"/>
      <c r="U41" s="18"/>
    </row>
    <row r="42" spans="1:21" ht="25.2" customHeight="1" x14ac:dyDescent="0.2">
      <c r="A42" s="18"/>
      <c r="B42" s="18"/>
      <c r="C42" s="18"/>
      <c r="D42" s="18"/>
      <c r="E42" s="18"/>
      <c r="F42" s="18"/>
      <c r="G42" s="18"/>
      <c r="H42" s="18"/>
      <c r="I42" s="18"/>
      <c r="J42" s="18"/>
      <c r="K42" s="18"/>
      <c r="L42" s="18"/>
      <c r="M42" s="18"/>
      <c r="N42" s="18"/>
      <c r="O42" s="18"/>
      <c r="P42" s="18"/>
      <c r="Q42" s="18"/>
      <c r="R42" s="18"/>
      <c r="S42" s="18"/>
      <c r="T42" s="18"/>
      <c r="U42" s="18"/>
    </row>
    <row r="43" spans="1:21" ht="25.2" customHeight="1" x14ac:dyDescent="0.2">
      <c r="A43" s="18"/>
      <c r="B43" s="18"/>
      <c r="C43" s="18"/>
      <c r="D43" s="18"/>
      <c r="E43" s="18"/>
      <c r="F43" s="18"/>
      <c r="G43" s="18"/>
      <c r="H43" s="18"/>
      <c r="I43" s="18"/>
      <c r="J43" s="18"/>
      <c r="K43" s="18"/>
      <c r="L43" s="18"/>
      <c r="M43" s="18"/>
      <c r="N43" s="18"/>
      <c r="O43" s="18"/>
      <c r="P43" s="18"/>
      <c r="Q43" s="18"/>
      <c r="R43" s="18"/>
      <c r="S43" s="18"/>
      <c r="T43" s="18"/>
      <c r="U43" s="18"/>
    </row>
    <row r="44" spans="1:21" ht="25.2" customHeight="1" x14ac:dyDescent="0.2">
      <c r="A44" s="18"/>
      <c r="B44" s="18"/>
      <c r="C44" s="18"/>
      <c r="D44" s="18"/>
      <c r="E44" s="18"/>
      <c r="F44" s="18"/>
      <c r="G44" s="18"/>
      <c r="H44" s="18"/>
      <c r="I44" s="18"/>
      <c r="J44" s="18"/>
      <c r="K44" s="18"/>
      <c r="L44" s="18"/>
      <c r="M44" s="18"/>
      <c r="N44" s="18"/>
      <c r="O44" s="18"/>
      <c r="P44" s="18"/>
      <c r="Q44" s="18"/>
      <c r="R44" s="18"/>
      <c r="S44" s="18"/>
      <c r="T44" s="18"/>
      <c r="U44" s="18"/>
    </row>
    <row r="45" spans="1:21" ht="25.2" customHeight="1" x14ac:dyDescent="0.2">
      <c r="A45" s="18"/>
      <c r="B45" s="18"/>
      <c r="C45" s="18"/>
      <c r="D45" s="18"/>
      <c r="E45" s="18"/>
      <c r="F45" s="18"/>
      <c r="G45" s="18"/>
      <c r="H45" s="18"/>
      <c r="I45" s="18"/>
      <c r="J45" s="18"/>
      <c r="K45" s="18"/>
      <c r="L45" s="18"/>
      <c r="M45" s="18"/>
      <c r="N45" s="18"/>
      <c r="O45" s="18"/>
      <c r="P45" s="18"/>
      <c r="Q45" s="18"/>
      <c r="R45" s="18"/>
      <c r="S45" s="18"/>
      <c r="T45" s="18"/>
      <c r="U45" s="18"/>
    </row>
    <row r="46" spans="1:21" ht="25.2" customHeight="1" x14ac:dyDescent="0.2">
      <c r="A46" s="18"/>
      <c r="B46" s="18"/>
      <c r="C46" s="18"/>
      <c r="D46" s="18"/>
      <c r="E46" s="18"/>
      <c r="F46" s="18"/>
      <c r="G46" s="18"/>
      <c r="H46" s="18"/>
      <c r="I46" s="18"/>
      <c r="J46" s="18"/>
      <c r="K46" s="18"/>
      <c r="L46" s="18"/>
      <c r="M46" s="18"/>
      <c r="N46" s="18"/>
      <c r="O46" s="18"/>
      <c r="P46" s="18"/>
      <c r="Q46" s="18"/>
      <c r="R46" s="18"/>
      <c r="S46" s="18"/>
      <c r="T46" s="18"/>
      <c r="U46" s="18"/>
    </row>
    <row r="47" spans="1:21" ht="25.2" customHeight="1" x14ac:dyDescent="0.2">
      <c r="A47" s="18"/>
      <c r="B47" s="18"/>
      <c r="C47" s="18"/>
      <c r="D47" s="18"/>
      <c r="E47" s="18"/>
      <c r="F47" s="18"/>
      <c r="G47" s="18"/>
      <c r="H47" s="18"/>
      <c r="I47" s="18"/>
      <c r="J47" s="18"/>
      <c r="K47" s="18"/>
      <c r="L47" s="18"/>
      <c r="M47" s="18"/>
      <c r="N47" s="18"/>
      <c r="O47" s="18"/>
      <c r="P47" s="18"/>
      <c r="Q47" s="18"/>
      <c r="R47" s="18"/>
      <c r="S47" s="18"/>
      <c r="T47" s="18"/>
      <c r="U47" s="18"/>
    </row>
    <row r="48" spans="1:21" ht="25.2" customHeight="1" x14ac:dyDescent="0.2">
      <c r="A48" s="18"/>
      <c r="B48" s="18"/>
      <c r="C48" s="18"/>
      <c r="D48" s="18"/>
      <c r="E48" s="18"/>
      <c r="F48" s="18"/>
      <c r="G48" s="18"/>
      <c r="H48" s="18"/>
      <c r="I48" s="18"/>
      <c r="J48" s="18"/>
      <c r="K48" s="18"/>
      <c r="L48" s="18"/>
      <c r="M48" s="18"/>
      <c r="N48" s="18"/>
      <c r="O48" s="18"/>
      <c r="P48" s="18"/>
      <c r="Q48" s="18"/>
      <c r="R48" s="18"/>
      <c r="S48" s="18"/>
      <c r="T48" s="18"/>
      <c r="U48" s="18"/>
    </row>
    <row r="49" spans="1:21" ht="25.2" customHeight="1" x14ac:dyDescent="0.2">
      <c r="A49" s="18"/>
      <c r="B49" s="18"/>
      <c r="C49" s="18"/>
      <c r="D49" s="18"/>
      <c r="E49" s="18"/>
      <c r="F49" s="18"/>
      <c r="G49" s="18"/>
      <c r="H49" s="18"/>
      <c r="I49" s="18"/>
      <c r="J49" s="18"/>
      <c r="K49" s="18"/>
      <c r="L49" s="18"/>
      <c r="M49" s="18"/>
      <c r="N49" s="18"/>
      <c r="O49" s="18"/>
      <c r="P49" s="18"/>
      <c r="Q49" s="18"/>
      <c r="R49" s="18"/>
      <c r="S49" s="18"/>
      <c r="T49" s="18"/>
      <c r="U49" s="18"/>
    </row>
    <row r="50" spans="1:21" ht="25.2" customHeight="1" x14ac:dyDescent="0.2">
      <c r="A50" s="18"/>
      <c r="B50" s="18"/>
      <c r="C50" s="18"/>
      <c r="D50" s="18"/>
      <c r="E50" s="18"/>
      <c r="F50" s="18"/>
      <c r="G50" s="18"/>
      <c r="H50" s="18"/>
      <c r="I50" s="18"/>
      <c r="J50" s="18"/>
      <c r="K50" s="18"/>
      <c r="L50" s="18"/>
      <c r="M50" s="18"/>
      <c r="N50" s="18"/>
      <c r="O50" s="18"/>
      <c r="P50" s="18"/>
      <c r="Q50" s="18"/>
      <c r="R50" s="18"/>
      <c r="S50" s="18"/>
      <c r="T50" s="18"/>
      <c r="U50" s="18"/>
    </row>
    <row r="51" spans="1:21" ht="25.2" customHeight="1" x14ac:dyDescent="0.2">
      <c r="A51" s="18"/>
      <c r="B51" s="18"/>
      <c r="C51" s="18"/>
      <c r="D51" s="18"/>
      <c r="E51" s="18"/>
      <c r="F51" s="18"/>
      <c r="G51" s="18"/>
      <c r="H51" s="18"/>
      <c r="I51" s="18"/>
      <c r="J51" s="18"/>
      <c r="K51" s="18"/>
      <c r="L51" s="18"/>
      <c r="M51" s="18"/>
      <c r="N51" s="18"/>
      <c r="O51" s="18"/>
      <c r="P51" s="18"/>
      <c r="Q51" s="18"/>
      <c r="R51" s="18"/>
      <c r="S51" s="18"/>
      <c r="T51" s="18"/>
      <c r="U51" s="18"/>
    </row>
    <row r="52" spans="1:21" ht="25.2" customHeight="1" x14ac:dyDescent="0.2">
      <c r="A52" s="18"/>
      <c r="B52" s="18"/>
      <c r="C52" s="18"/>
      <c r="D52" s="18"/>
      <c r="E52" s="18"/>
      <c r="F52" s="18"/>
      <c r="G52" s="18"/>
      <c r="H52" s="18"/>
      <c r="I52" s="18"/>
      <c r="J52" s="18"/>
      <c r="K52" s="18"/>
      <c r="L52" s="18"/>
      <c r="M52" s="18"/>
      <c r="N52" s="18"/>
      <c r="O52" s="18"/>
      <c r="P52" s="18"/>
      <c r="Q52" s="18"/>
      <c r="R52" s="18"/>
      <c r="S52" s="18"/>
      <c r="T52" s="18"/>
      <c r="U52" s="18"/>
    </row>
    <row r="53" spans="1:21" ht="25.2" customHeight="1" x14ac:dyDescent="0.2">
      <c r="A53" s="18"/>
      <c r="B53" s="18"/>
      <c r="C53" s="18"/>
      <c r="D53" s="18"/>
      <c r="E53" s="18"/>
      <c r="F53" s="18"/>
      <c r="G53" s="18"/>
      <c r="H53" s="18"/>
      <c r="I53" s="18"/>
      <c r="J53" s="18"/>
      <c r="K53" s="18"/>
      <c r="L53" s="18"/>
      <c r="M53" s="18"/>
      <c r="N53" s="18"/>
      <c r="O53" s="18"/>
      <c r="P53" s="18"/>
      <c r="Q53" s="18"/>
      <c r="R53" s="18"/>
      <c r="S53" s="18"/>
      <c r="T53" s="18"/>
      <c r="U53" s="18"/>
    </row>
    <row r="54" spans="1:21" ht="25.2" customHeight="1" x14ac:dyDescent="0.2">
      <c r="A54" s="18"/>
      <c r="B54" s="18"/>
      <c r="C54" s="18"/>
      <c r="D54" s="18"/>
      <c r="E54" s="18"/>
      <c r="F54" s="18"/>
      <c r="G54" s="18"/>
      <c r="H54" s="18"/>
      <c r="I54" s="18"/>
      <c r="J54" s="18"/>
      <c r="K54" s="18"/>
      <c r="L54" s="18"/>
      <c r="M54" s="18"/>
      <c r="N54" s="18"/>
      <c r="O54" s="18"/>
      <c r="P54" s="18"/>
      <c r="Q54" s="18"/>
      <c r="R54" s="18"/>
      <c r="S54" s="18"/>
      <c r="T54" s="18"/>
      <c r="U54" s="18"/>
    </row>
    <row r="55" spans="1:21" ht="25.2" customHeight="1" x14ac:dyDescent="0.2">
      <c r="A55" s="18"/>
      <c r="B55" s="18"/>
      <c r="C55" s="18"/>
      <c r="D55" s="18"/>
      <c r="E55" s="18"/>
      <c r="F55" s="18"/>
      <c r="G55" s="18"/>
      <c r="H55" s="18"/>
      <c r="I55" s="18"/>
      <c r="J55" s="18"/>
      <c r="K55" s="18"/>
      <c r="L55" s="18"/>
      <c r="M55" s="18"/>
      <c r="N55" s="18"/>
      <c r="O55" s="18"/>
      <c r="P55" s="18"/>
      <c r="Q55" s="18"/>
      <c r="R55" s="18"/>
      <c r="S55" s="18"/>
      <c r="T55" s="18"/>
      <c r="U55" s="18"/>
    </row>
    <row r="56" spans="1:21" ht="25.2" customHeight="1" x14ac:dyDescent="0.2">
      <c r="A56" s="18"/>
      <c r="B56" s="18"/>
      <c r="C56" s="18"/>
      <c r="D56" s="18"/>
      <c r="E56" s="18"/>
      <c r="F56" s="18"/>
      <c r="G56" s="18"/>
      <c r="H56" s="18"/>
      <c r="I56" s="18"/>
      <c r="J56" s="18"/>
      <c r="K56" s="18"/>
      <c r="L56" s="18"/>
      <c r="M56" s="18"/>
      <c r="N56" s="18"/>
      <c r="O56" s="18"/>
      <c r="P56" s="18"/>
      <c r="Q56" s="18"/>
      <c r="R56" s="18"/>
      <c r="S56" s="18"/>
      <c r="T56" s="18"/>
      <c r="U56" s="18"/>
    </row>
    <row r="57" spans="1:21" ht="25.2" customHeight="1" x14ac:dyDescent="0.2">
      <c r="A57" s="18"/>
      <c r="B57" s="18"/>
      <c r="C57" s="18"/>
      <c r="D57" s="18"/>
      <c r="E57" s="18"/>
      <c r="F57" s="18"/>
      <c r="G57" s="18"/>
      <c r="H57" s="18"/>
      <c r="I57" s="18"/>
      <c r="J57" s="18"/>
      <c r="K57" s="18"/>
      <c r="L57" s="18"/>
      <c r="M57" s="18"/>
      <c r="N57" s="18"/>
      <c r="O57" s="18"/>
      <c r="P57" s="18"/>
      <c r="Q57" s="18"/>
      <c r="R57" s="18"/>
      <c r="S57" s="18"/>
      <c r="T57" s="18"/>
      <c r="U57" s="18"/>
    </row>
    <row r="58" spans="1:21" ht="25.2" customHeight="1" x14ac:dyDescent="0.2">
      <c r="A58" s="18"/>
      <c r="B58" s="18"/>
      <c r="C58" s="18"/>
      <c r="D58" s="18"/>
      <c r="E58" s="18"/>
      <c r="F58" s="18"/>
      <c r="G58" s="18"/>
      <c r="H58" s="18"/>
      <c r="I58" s="18"/>
      <c r="J58" s="18"/>
      <c r="K58" s="18"/>
      <c r="L58" s="18"/>
      <c r="M58" s="18"/>
      <c r="N58" s="18"/>
      <c r="O58" s="18"/>
      <c r="P58" s="18"/>
      <c r="Q58" s="18"/>
      <c r="R58" s="18"/>
      <c r="S58" s="18"/>
      <c r="T58" s="18"/>
      <c r="U58" s="18"/>
    </row>
    <row r="59" spans="1:21" ht="25.2" customHeight="1" x14ac:dyDescent="0.2">
      <c r="A59" s="18"/>
      <c r="B59" s="18"/>
      <c r="C59" s="18"/>
      <c r="D59" s="18"/>
      <c r="E59" s="18"/>
      <c r="F59" s="18"/>
      <c r="G59" s="18"/>
      <c r="H59" s="18"/>
      <c r="I59" s="18"/>
      <c r="J59" s="18"/>
      <c r="K59" s="18"/>
      <c r="L59" s="18"/>
      <c r="M59" s="18"/>
      <c r="N59" s="18"/>
      <c r="O59" s="18"/>
      <c r="P59" s="18"/>
      <c r="Q59" s="18"/>
      <c r="R59" s="18"/>
      <c r="S59" s="18"/>
      <c r="T59" s="18"/>
      <c r="U59" s="18"/>
    </row>
    <row r="60" spans="1:21" ht="25.2" customHeight="1" x14ac:dyDescent="0.2">
      <c r="A60" s="18"/>
      <c r="B60" s="18"/>
      <c r="C60" s="18"/>
      <c r="D60" s="18"/>
      <c r="E60" s="18"/>
      <c r="F60" s="18"/>
      <c r="G60" s="18"/>
      <c r="H60" s="18"/>
      <c r="I60" s="18"/>
      <c r="J60" s="18"/>
      <c r="K60" s="18"/>
      <c r="L60" s="18"/>
      <c r="M60" s="18"/>
      <c r="N60" s="18"/>
      <c r="O60" s="18"/>
      <c r="P60" s="18"/>
      <c r="Q60" s="18"/>
      <c r="R60" s="18"/>
      <c r="S60" s="18"/>
      <c r="T60" s="18"/>
      <c r="U60" s="18"/>
    </row>
    <row r="61" spans="1:21" ht="25.2" customHeight="1" x14ac:dyDescent="0.2">
      <c r="A61" s="18"/>
      <c r="B61" s="18"/>
      <c r="C61" s="18"/>
      <c r="D61" s="18"/>
      <c r="E61" s="18"/>
      <c r="F61" s="18"/>
      <c r="G61" s="18"/>
      <c r="H61" s="18"/>
      <c r="I61" s="18"/>
      <c r="J61" s="18"/>
      <c r="K61" s="18"/>
      <c r="L61" s="18"/>
      <c r="M61" s="18"/>
      <c r="N61" s="18"/>
      <c r="O61" s="18"/>
      <c r="P61" s="18"/>
      <c r="Q61" s="18"/>
      <c r="R61" s="18"/>
      <c r="S61" s="18"/>
      <c r="T61" s="18"/>
      <c r="U61" s="18"/>
    </row>
    <row r="62" spans="1:21" ht="25.2" customHeight="1" x14ac:dyDescent="0.2">
      <c r="A62" s="18"/>
      <c r="B62" s="18"/>
      <c r="C62" s="18"/>
      <c r="D62" s="18"/>
      <c r="E62" s="18"/>
      <c r="F62" s="18"/>
      <c r="G62" s="18"/>
      <c r="H62" s="18"/>
      <c r="I62" s="18"/>
      <c r="J62" s="18"/>
      <c r="K62" s="18"/>
      <c r="L62" s="18"/>
      <c r="M62" s="18"/>
      <c r="N62" s="18"/>
      <c r="O62" s="18"/>
      <c r="P62" s="18"/>
      <c r="Q62" s="18"/>
      <c r="R62" s="18"/>
      <c r="S62" s="18"/>
      <c r="T62" s="18"/>
      <c r="U62" s="18"/>
    </row>
    <row r="63" spans="1:21" ht="25.2" customHeight="1" x14ac:dyDescent="0.2">
      <c r="A63" s="18"/>
      <c r="B63" s="18"/>
      <c r="C63" s="18"/>
      <c r="D63" s="18"/>
      <c r="E63" s="18"/>
      <c r="F63" s="18"/>
      <c r="G63" s="18"/>
      <c r="H63" s="18"/>
      <c r="I63" s="18"/>
      <c r="J63" s="18"/>
      <c r="K63" s="18"/>
      <c r="L63" s="18"/>
      <c r="M63" s="18"/>
      <c r="N63" s="18"/>
      <c r="O63" s="18"/>
      <c r="P63" s="18"/>
      <c r="Q63" s="18"/>
      <c r="R63" s="18"/>
      <c r="S63" s="18"/>
      <c r="T63" s="18"/>
      <c r="U63" s="18"/>
    </row>
    <row r="64" spans="1:21" ht="25.2" customHeight="1" x14ac:dyDescent="0.2">
      <c r="A64" s="18"/>
      <c r="B64" s="18"/>
      <c r="C64" s="18"/>
      <c r="D64" s="18"/>
      <c r="E64" s="18"/>
      <c r="F64" s="18"/>
      <c r="G64" s="18"/>
      <c r="H64" s="18"/>
      <c r="I64" s="18"/>
      <c r="J64" s="18"/>
      <c r="K64" s="18"/>
      <c r="L64" s="18"/>
      <c r="M64" s="18"/>
      <c r="N64" s="18"/>
      <c r="O64" s="18"/>
      <c r="P64" s="18"/>
      <c r="Q64" s="18"/>
      <c r="R64" s="18"/>
      <c r="S64" s="18"/>
      <c r="T64" s="18"/>
      <c r="U64" s="18"/>
    </row>
    <row r="65" spans="1:21" ht="25.2" customHeight="1" x14ac:dyDescent="0.2">
      <c r="A65" s="18"/>
      <c r="B65" s="18"/>
      <c r="C65" s="18"/>
      <c r="D65" s="18"/>
      <c r="E65" s="18"/>
      <c r="F65" s="18"/>
      <c r="G65" s="18"/>
      <c r="H65" s="18"/>
      <c r="I65" s="18"/>
      <c r="J65" s="18"/>
      <c r="K65" s="18"/>
      <c r="L65" s="18"/>
      <c r="M65" s="18"/>
      <c r="N65" s="18"/>
      <c r="O65" s="18"/>
      <c r="P65" s="18"/>
      <c r="Q65" s="18"/>
      <c r="R65" s="18"/>
      <c r="S65" s="18"/>
      <c r="T65" s="18"/>
      <c r="U65" s="18"/>
    </row>
    <row r="66" spans="1:21" ht="25.2" customHeight="1" x14ac:dyDescent="0.2">
      <c r="A66" s="18"/>
      <c r="B66" s="18"/>
      <c r="C66" s="18"/>
      <c r="D66" s="18"/>
      <c r="E66" s="18"/>
      <c r="F66" s="18"/>
      <c r="G66" s="18"/>
      <c r="H66" s="18"/>
      <c r="I66" s="18"/>
      <c r="J66" s="18"/>
      <c r="K66" s="18"/>
      <c r="L66" s="18"/>
      <c r="M66" s="18"/>
      <c r="N66" s="18"/>
      <c r="O66" s="18"/>
      <c r="P66" s="18"/>
      <c r="Q66" s="18"/>
      <c r="R66" s="18"/>
      <c r="S66" s="18"/>
      <c r="T66" s="18"/>
      <c r="U66" s="18"/>
    </row>
    <row r="67" spans="1:21" ht="25.2" customHeight="1" x14ac:dyDescent="0.2">
      <c r="A67" s="18"/>
      <c r="B67" s="18"/>
      <c r="C67" s="18"/>
      <c r="D67" s="18"/>
      <c r="E67" s="18"/>
      <c r="F67" s="18"/>
      <c r="G67" s="18"/>
      <c r="H67" s="18"/>
      <c r="I67" s="18"/>
      <c r="J67" s="18"/>
      <c r="K67" s="18"/>
      <c r="L67" s="18"/>
      <c r="M67" s="18"/>
      <c r="N67" s="18"/>
      <c r="O67" s="18"/>
      <c r="P67" s="18"/>
      <c r="Q67" s="18"/>
      <c r="R67" s="18"/>
      <c r="S67" s="18"/>
      <c r="T67" s="18"/>
      <c r="U67" s="18"/>
    </row>
    <row r="68" spans="1:21" ht="25.2" customHeight="1" x14ac:dyDescent="0.2">
      <c r="A68" s="18"/>
      <c r="B68" s="18"/>
      <c r="C68" s="18"/>
      <c r="D68" s="18"/>
      <c r="E68" s="18"/>
      <c r="F68" s="18"/>
      <c r="G68" s="18"/>
      <c r="H68" s="18"/>
      <c r="I68" s="18"/>
      <c r="J68" s="18"/>
      <c r="K68" s="18"/>
      <c r="L68" s="18"/>
      <c r="M68" s="18"/>
      <c r="N68" s="18"/>
      <c r="O68" s="18"/>
      <c r="P68" s="18"/>
      <c r="Q68" s="18"/>
      <c r="R68" s="18"/>
      <c r="S68" s="18"/>
      <c r="T68" s="18"/>
      <c r="U68" s="18"/>
    </row>
    <row r="69" spans="1:21" ht="25.2" customHeight="1" x14ac:dyDescent="0.2">
      <c r="A69" s="18"/>
      <c r="B69" s="18"/>
      <c r="C69" s="18"/>
      <c r="D69" s="18"/>
      <c r="E69" s="18"/>
      <c r="F69" s="18"/>
      <c r="G69" s="18"/>
      <c r="H69" s="18"/>
      <c r="I69" s="18"/>
      <c r="J69" s="18"/>
      <c r="K69" s="18"/>
      <c r="L69" s="18"/>
      <c r="M69" s="18"/>
      <c r="N69" s="18"/>
      <c r="O69" s="18"/>
      <c r="P69" s="18"/>
      <c r="Q69" s="18"/>
      <c r="R69" s="18"/>
      <c r="S69" s="18"/>
      <c r="T69" s="18"/>
      <c r="U69" s="18"/>
    </row>
    <row r="70" spans="1:21" ht="25.2" customHeight="1" x14ac:dyDescent="0.2">
      <c r="A70" s="18"/>
      <c r="B70" s="18"/>
      <c r="C70" s="18"/>
      <c r="D70" s="18"/>
      <c r="E70" s="18"/>
      <c r="F70" s="18"/>
      <c r="G70" s="18"/>
      <c r="H70" s="18"/>
      <c r="I70" s="18"/>
      <c r="J70" s="18"/>
      <c r="K70" s="18"/>
      <c r="L70" s="18"/>
      <c r="M70" s="18"/>
      <c r="N70" s="18"/>
      <c r="O70" s="18"/>
      <c r="P70" s="18"/>
      <c r="Q70" s="18"/>
      <c r="R70" s="18"/>
      <c r="S70" s="18"/>
      <c r="T70" s="18"/>
      <c r="U70" s="18"/>
    </row>
    <row r="71" spans="1:21" ht="25.2" customHeight="1" x14ac:dyDescent="0.2">
      <c r="A71" s="18"/>
      <c r="B71" s="18"/>
      <c r="C71" s="18"/>
      <c r="D71" s="18"/>
      <c r="E71" s="18"/>
      <c r="F71" s="18"/>
      <c r="G71" s="18"/>
      <c r="H71" s="18"/>
      <c r="I71" s="18"/>
      <c r="J71" s="18"/>
      <c r="K71" s="18"/>
      <c r="L71" s="18"/>
      <c r="M71" s="18"/>
      <c r="N71" s="18"/>
      <c r="O71" s="18"/>
      <c r="P71" s="18"/>
      <c r="Q71" s="18"/>
      <c r="R71" s="18"/>
      <c r="S71" s="18"/>
      <c r="T71" s="18"/>
      <c r="U71" s="18"/>
    </row>
    <row r="72" spans="1:21" ht="25.2" customHeight="1" x14ac:dyDescent="0.2">
      <c r="A72" s="18"/>
      <c r="B72" s="18"/>
      <c r="C72" s="18"/>
      <c r="D72" s="18"/>
      <c r="E72" s="18"/>
      <c r="F72" s="18"/>
      <c r="G72" s="18"/>
      <c r="H72" s="18"/>
      <c r="I72" s="18"/>
      <c r="J72" s="18"/>
      <c r="K72" s="18"/>
      <c r="L72" s="18"/>
      <c r="M72" s="18"/>
      <c r="N72" s="18"/>
      <c r="O72" s="18"/>
      <c r="P72" s="18"/>
      <c r="Q72" s="18"/>
      <c r="R72" s="18"/>
      <c r="S72" s="18"/>
      <c r="T72" s="18"/>
      <c r="U72" s="18"/>
    </row>
    <row r="73" spans="1:21" ht="25.2" customHeight="1" x14ac:dyDescent="0.2">
      <c r="A73" s="18"/>
      <c r="B73" s="18"/>
      <c r="C73" s="18"/>
      <c r="D73" s="18"/>
      <c r="E73" s="18"/>
      <c r="F73" s="18"/>
      <c r="G73" s="18"/>
      <c r="H73" s="18"/>
      <c r="I73" s="18"/>
      <c r="J73" s="18"/>
      <c r="K73" s="18"/>
      <c r="L73" s="18"/>
      <c r="M73" s="18"/>
      <c r="N73" s="18"/>
      <c r="O73" s="18"/>
      <c r="P73" s="18"/>
      <c r="Q73" s="18"/>
      <c r="R73" s="18"/>
      <c r="S73" s="18"/>
      <c r="T73" s="18"/>
      <c r="U73" s="18"/>
    </row>
    <row r="74" spans="1:21" ht="25.2" customHeight="1" x14ac:dyDescent="0.2">
      <c r="A74" s="18"/>
      <c r="B74" s="18"/>
      <c r="C74" s="18"/>
      <c r="D74" s="18"/>
      <c r="E74" s="18"/>
      <c r="F74" s="18"/>
      <c r="G74" s="18"/>
      <c r="H74" s="18"/>
      <c r="I74" s="18"/>
      <c r="J74" s="18"/>
      <c r="K74" s="18"/>
      <c r="L74" s="18"/>
      <c r="M74" s="18"/>
      <c r="N74" s="18"/>
      <c r="O74" s="18"/>
      <c r="P74" s="18"/>
      <c r="Q74" s="18"/>
      <c r="R74" s="18"/>
      <c r="S74" s="18"/>
      <c r="T74" s="18"/>
      <c r="U74" s="18"/>
    </row>
    <row r="75" spans="1:21" ht="25.2" customHeight="1" x14ac:dyDescent="0.2">
      <c r="A75" s="18"/>
      <c r="B75" s="18"/>
      <c r="C75" s="18"/>
      <c r="D75" s="18"/>
      <c r="E75" s="18"/>
      <c r="F75" s="18"/>
      <c r="G75" s="18"/>
      <c r="H75" s="18"/>
      <c r="I75" s="18"/>
      <c r="J75" s="18"/>
      <c r="K75" s="18"/>
      <c r="L75" s="18"/>
      <c r="M75" s="18"/>
      <c r="N75" s="18"/>
      <c r="O75" s="18"/>
      <c r="P75" s="18"/>
      <c r="Q75" s="18"/>
      <c r="R75" s="18"/>
      <c r="S75" s="18"/>
      <c r="T75" s="18"/>
      <c r="U75" s="18"/>
    </row>
    <row r="76" spans="1:21" ht="25.2" customHeight="1" x14ac:dyDescent="0.2">
      <c r="A76" s="18"/>
      <c r="B76" s="18"/>
      <c r="C76" s="18"/>
      <c r="D76" s="18"/>
      <c r="E76" s="18"/>
      <c r="F76" s="18"/>
      <c r="G76" s="18"/>
      <c r="H76" s="18"/>
      <c r="I76" s="18"/>
      <c r="J76" s="18"/>
      <c r="K76" s="18"/>
      <c r="L76" s="18"/>
      <c r="M76" s="18"/>
      <c r="N76" s="18"/>
      <c r="O76" s="18"/>
      <c r="P76" s="18"/>
      <c r="Q76" s="18"/>
      <c r="R76" s="18"/>
      <c r="S76" s="18"/>
      <c r="T76" s="18"/>
      <c r="U76" s="18"/>
    </row>
    <row r="77" spans="1:21" ht="25.2" customHeight="1" x14ac:dyDescent="0.2">
      <c r="A77" s="18"/>
      <c r="B77" s="18"/>
      <c r="C77" s="18"/>
      <c r="D77" s="18"/>
      <c r="E77" s="18"/>
      <c r="F77" s="18"/>
      <c r="G77" s="18"/>
      <c r="H77" s="18"/>
      <c r="I77" s="18"/>
      <c r="J77" s="18"/>
      <c r="K77" s="18"/>
      <c r="L77" s="18"/>
      <c r="M77" s="18"/>
      <c r="N77" s="18"/>
      <c r="O77" s="18"/>
      <c r="P77" s="18"/>
      <c r="Q77" s="18"/>
      <c r="R77" s="18"/>
      <c r="S77" s="18"/>
      <c r="T77" s="18"/>
      <c r="U77" s="18"/>
    </row>
    <row r="78" spans="1:21" ht="25.2" customHeight="1" x14ac:dyDescent="0.2">
      <c r="A78" s="18"/>
      <c r="B78" s="18"/>
      <c r="C78" s="18"/>
      <c r="D78" s="18"/>
      <c r="E78" s="18"/>
      <c r="F78" s="18"/>
      <c r="G78" s="18"/>
      <c r="H78" s="18"/>
      <c r="I78" s="18"/>
      <c r="J78" s="18"/>
      <c r="K78" s="18"/>
      <c r="L78" s="18"/>
      <c r="M78" s="18"/>
      <c r="N78" s="18"/>
      <c r="O78" s="18"/>
      <c r="P78" s="18"/>
      <c r="Q78" s="18"/>
      <c r="R78" s="18"/>
      <c r="S78" s="18"/>
      <c r="T78" s="18"/>
      <c r="U78" s="18"/>
    </row>
    <row r="79" spans="1:21" ht="25.2" customHeight="1" x14ac:dyDescent="0.2">
      <c r="A79" s="18"/>
      <c r="B79" s="18"/>
      <c r="C79" s="18"/>
      <c r="D79" s="18"/>
      <c r="E79" s="18"/>
      <c r="F79" s="18"/>
      <c r="G79" s="18"/>
      <c r="H79" s="18"/>
      <c r="I79" s="18"/>
      <c r="J79" s="18"/>
      <c r="K79" s="18"/>
      <c r="L79" s="18"/>
      <c r="M79" s="18"/>
      <c r="N79" s="18"/>
      <c r="O79" s="18"/>
      <c r="P79" s="18"/>
      <c r="Q79" s="18"/>
      <c r="R79" s="18"/>
      <c r="S79" s="18"/>
      <c r="T79" s="18"/>
      <c r="U79" s="18"/>
    </row>
    <row r="80" spans="1:21" ht="25.2" customHeight="1" x14ac:dyDescent="0.2">
      <c r="A80" s="18"/>
      <c r="B80" s="18"/>
      <c r="C80" s="18"/>
      <c r="D80" s="18"/>
      <c r="E80" s="18"/>
      <c r="F80" s="18"/>
      <c r="G80" s="18"/>
      <c r="H80" s="18"/>
      <c r="I80" s="18"/>
      <c r="J80" s="18"/>
      <c r="K80" s="18"/>
      <c r="L80" s="18"/>
      <c r="M80" s="18"/>
      <c r="N80" s="18"/>
      <c r="O80" s="18"/>
      <c r="P80" s="18"/>
      <c r="Q80" s="18"/>
      <c r="R80" s="18"/>
      <c r="S80" s="18"/>
      <c r="T80" s="18"/>
      <c r="U80" s="18"/>
    </row>
    <row r="81" spans="1:21" ht="25.2" customHeight="1" x14ac:dyDescent="0.2">
      <c r="A81" s="18"/>
      <c r="B81" s="18"/>
      <c r="C81" s="18"/>
      <c r="D81" s="18"/>
      <c r="E81" s="18"/>
      <c r="F81" s="18"/>
      <c r="G81" s="18"/>
      <c r="H81" s="18"/>
      <c r="I81" s="18"/>
      <c r="J81" s="18"/>
      <c r="K81" s="18"/>
      <c r="L81" s="18"/>
      <c r="M81" s="18"/>
      <c r="N81" s="18"/>
      <c r="O81" s="18"/>
      <c r="P81" s="18"/>
      <c r="Q81" s="18"/>
      <c r="R81" s="18"/>
      <c r="S81" s="18"/>
      <c r="T81" s="18"/>
      <c r="U81" s="18"/>
    </row>
    <row r="82" spans="1:21" ht="25.2" customHeight="1" x14ac:dyDescent="0.2">
      <c r="A82" s="18"/>
      <c r="B82" s="18"/>
      <c r="C82" s="18"/>
      <c r="D82" s="18"/>
      <c r="E82" s="18"/>
      <c r="F82" s="18"/>
      <c r="G82" s="18"/>
      <c r="H82" s="18"/>
      <c r="I82" s="18"/>
      <c r="J82" s="18"/>
      <c r="K82" s="18"/>
      <c r="L82" s="18"/>
      <c r="M82" s="18"/>
      <c r="N82" s="18"/>
      <c r="O82" s="18"/>
      <c r="P82" s="18"/>
      <c r="Q82" s="18"/>
      <c r="R82" s="18"/>
      <c r="S82" s="18"/>
      <c r="T82" s="18"/>
      <c r="U82" s="18"/>
    </row>
    <row r="83" spans="1:21" ht="25.2" customHeight="1" x14ac:dyDescent="0.2">
      <c r="A83" s="18"/>
      <c r="B83" s="18"/>
      <c r="C83" s="18"/>
      <c r="D83" s="18"/>
      <c r="E83" s="18"/>
      <c r="F83" s="18"/>
      <c r="G83" s="18"/>
      <c r="H83" s="18"/>
      <c r="I83" s="18"/>
      <c r="J83" s="18"/>
      <c r="K83" s="18"/>
      <c r="L83" s="18"/>
      <c r="M83" s="18"/>
      <c r="N83" s="18"/>
      <c r="O83" s="18"/>
      <c r="P83" s="18"/>
      <c r="Q83" s="18"/>
      <c r="R83" s="18"/>
      <c r="S83" s="18"/>
      <c r="T83" s="18"/>
      <c r="U83" s="18"/>
    </row>
    <row r="84" spans="1:21" ht="25.2" customHeight="1" x14ac:dyDescent="0.2">
      <c r="A84" s="18"/>
      <c r="B84" s="18"/>
      <c r="C84" s="18"/>
      <c r="D84" s="18"/>
      <c r="E84" s="18"/>
      <c r="F84" s="18"/>
      <c r="G84" s="18"/>
      <c r="H84" s="18"/>
      <c r="I84" s="18"/>
      <c r="J84" s="18"/>
      <c r="K84" s="18"/>
      <c r="L84" s="18"/>
      <c r="M84" s="18"/>
      <c r="N84" s="18"/>
      <c r="O84" s="18"/>
      <c r="P84" s="18"/>
      <c r="Q84" s="18"/>
      <c r="R84" s="18"/>
      <c r="S84" s="18"/>
      <c r="T84" s="18"/>
      <c r="U84" s="18"/>
    </row>
    <row r="85" spans="1:21" ht="25.2" customHeight="1" x14ac:dyDescent="0.2">
      <c r="A85" s="18"/>
      <c r="B85" s="18"/>
      <c r="C85" s="18"/>
      <c r="D85" s="18"/>
      <c r="E85" s="18"/>
      <c r="F85" s="18"/>
      <c r="G85" s="18"/>
      <c r="H85" s="18"/>
      <c r="I85" s="18"/>
      <c r="J85" s="18"/>
      <c r="K85" s="18"/>
      <c r="L85" s="18"/>
      <c r="M85" s="18"/>
      <c r="N85" s="18"/>
      <c r="O85" s="18"/>
      <c r="P85" s="18"/>
      <c r="Q85" s="18"/>
      <c r="R85" s="18"/>
      <c r="S85" s="18"/>
      <c r="T85" s="18"/>
      <c r="U85" s="18"/>
    </row>
    <row r="86" spans="1:21" ht="25.2" customHeight="1" x14ac:dyDescent="0.2">
      <c r="A86" s="18"/>
      <c r="B86" s="18"/>
      <c r="C86" s="18"/>
      <c r="D86" s="18"/>
      <c r="E86" s="18"/>
      <c r="F86" s="18"/>
      <c r="G86" s="18"/>
      <c r="H86" s="18"/>
      <c r="I86" s="18"/>
      <c r="J86" s="18"/>
      <c r="K86" s="18"/>
      <c r="L86" s="18"/>
      <c r="M86" s="18"/>
      <c r="N86" s="18"/>
      <c r="O86" s="18"/>
      <c r="P86" s="18"/>
      <c r="Q86" s="18"/>
      <c r="R86" s="18"/>
      <c r="S86" s="18"/>
      <c r="T86" s="18"/>
      <c r="U86" s="18"/>
    </row>
    <row r="87" spans="1:21" ht="25.2" customHeight="1" x14ac:dyDescent="0.2">
      <c r="A87" s="18"/>
      <c r="B87" s="18"/>
      <c r="C87" s="18"/>
      <c r="D87" s="18"/>
      <c r="E87" s="18"/>
      <c r="F87" s="18"/>
      <c r="G87" s="18"/>
      <c r="H87" s="18"/>
      <c r="I87" s="18"/>
      <c r="J87" s="18"/>
      <c r="K87" s="18"/>
      <c r="L87" s="18"/>
      <c r="M87" s="18"/>
      <c r="N87" s="18"/>
      <c r="O87" s="18"/>
      <c r="P87" s="18"/>
      <c r="Q87" s="18"/>
      <c r="R87" s="18"/>
      <c r="S87" s="18"/>
      <c r="T87" s="18"/>
      <c r="U87" s="18"/>
    </row>
    <row r="88" spans="1:21" ht="25.2" customHeight="1" x14ac:dyDescent="0.2">
      <c r="A88" s="18"/>
      <c r="B88" s="18"/>
      <c r="C88" s="18"/>
      <c r="D88" s="18"/>
      <c r="E88" s="18"/>
      <c r="F88" s="18"/>
      <c r="G88" s="18"/>
      <c r="H88" s="18"/>
      <c r="I88" s="18"/>
      <c r="J88" s="18"/>
      <c r="K88" s="18"/>
      <c r="L88" s="18"/>
      <c r="M88" s="18"/>
      <c r="N88" s="18"/>
      <c r="O88" s="18"/>
      <c r="P88" s="18"/>
      <c r="Q88" s="18"/>
      <c r="R88" s="18"/>
      <c r="S88" s="18"/>
      <c r="T88" s="18"/>
      <c r="U88" s="18"/>
    </row>
    <row r="89" spans="1:21" ht="25.2" customHeight="1" x14ac:dyDescent="0.2">
      <c r="A89" s="18"/>
      <c r="B89" s="18"/>
      <c r="C89" s="18"/>
      <c r="D89" s="18"/>
      <c r="E89" s="18"/>
      <c r="F89" s="18"/>
      <c r="G89" s="18"/>
      <c r="H89" s="18"/>
      <c r="I89" s="18"/>
      <c r="J89" s="18"/>
      <c r="K89" s="18"/>
      <c r="L89" s="18"/>
      <c r="M89" s="18"/>
      <c r="N89" s="18"/>
      <c r="O89" s="18"/>
      <c r="P89" s="18"/>
      <c r="Q89" s="18"/>
      <c r="R89" s="18"/>
      <c r="S89" s="18"/>
      <c r="T89" s="18"/>
      <c r="U89" s="18"/>
    </row>
    <row r="90" spans="1:21" ht="25.2" customHeight="1" x14ac:dyDescent="0.2">
      <c r="A90" s="18"/>
      <c r="B90" s="18"/>
      <c r="C90" s="18"/>
      <c r="D90" s="18"/>
      <c r="E90" s="18"/>
      <c r="F90" s="18"/>
      <c r="G90" s="18"/>
      <c r="H90" s="18"/>
      <c r="I90" s="18"/>
      <c r="J90" s="18"/>
      <c r="K90" s="18"/>
      <c r="L90" s="18"/>
      <c r="M90" s="18"/>
      <c r="N90" s="18"/>
      <c r="O90" s="18"/>
      <c r="P90" s="18"/>
      <c r="Q90" s="18"/>
      <c r="R90" s="18"/>
      <c r="S90" s="18"/>
      <c r="T90" s="18"/>
      <c r="U90" s="18"/>
    </row>
    <row r="91" spans="1:21" ht="25.2" customHeight="1" x14ac:dyDescent="0.2">
      <c r="A91" s="18"/>
      <c r="B91" s="18"/>
      <c r="C91" s="18"/>
      <c r="D91" s="18"/>
      <c r="E91" s="18"/>
      <c r="F91" s="18"/>
      <c r="G91" s="18"/>
      <c r="H91" s="18"/>
      <c r="I91" s="18"/>
      <c r="J91" s="18"/>
      <c r="K91" s="18"/>
      <c r="L91" s="18"/>
      <c r="M91" s="18"/>
      <c r="N91" s="18"/>
      <c r="O91" s="18"/>
      <c r="P91" s="18"/>
      <c r="Q91" s="18"/>
      <c r="R91" s="18"/>
      <c r="S91" s="18"/>
      <c r="T91" s="18"/>
      <c r="U91" s="18"/>
    </row>
    <row r="92" spans="1:21" ht="25.2" customHeight="1" x14ac:dyDescent="0.2">
      <c r="A92" s="18"/>
      <c r="B92" s="18"/>
      <c r="C92" s="18"/>
      <c r="D92" s="18"/>
      <c r="E92" s="18"/>
      <c r="F92" s="18"/>
      <c r="G92" s="18"/>
      <c r="H92" s="18"/>
      <c r="I92" s="18"/>
      <c r="J92" s="18"/>
      <c r="K92" s="18"/>
      <c r="L92" s="18"/>
      <c r="M92" s="18"/>
      <c r="N92" s="18"/>
      <c r="O92" s="18"/>
      <c r="P92" s="18"/>
      <c r="Q92" s="18"/>
      <c r="R92" s="18"/>
      <c r="S92" s="18"/>
      <c r="T92" s="18"/>
      <c r="U92" s="18"/>
    </row>
    <row r="93" spans="1:21" ht="25.2" customHeight="1" x14ac:dyDescent="0.2">
      <c r="A93" s="18"/>
      <c r="B93" s="18"/>
      <c r="C93" s="18"/>
      <c r="D93" s="18"/>
      <c r="E93" s="18"/>
      <c r="F93" s="18"/>
      <c r="G93" s="18"/>
      <c r="H93" s="18"/>
      <c r="I93" s="18"/>
      <c r="J93" s="18"/>
      <c r="K93" s="18"/>
      <c r="L93" s="18"/>
      <c r="M93" s="18"/>
      <c r="N93" s="18"/>
      <c r="O93" s="18"/>
      <c r="P93" s="18"/>
      <c r="Q93" s="18"/>
      <c r="R93" s="18"/>
      <c r="S93" s="18"/>
      <c r="T93" s="18"/>
      <c r="U93" s="18"/>
    </row>
    <row r="94" spans="1:21" ht="25.2" customHeight="1" x14ac:dyDescent="0.2">
      <c r="A94" s="18"/>
      <c r="B94" s="18"/>
      <c r="C94" s="18"/>
      <c r="D94" s="18"/>
      <c r="E94" s="18"/>
      <c r="F94" s="18"/>
      <c r="G94" s="18"/>
      <c r="H94" s="18"/>
      <c r="I94" s="18"/>
      <c r="J94" s="18"/>
      <c r="K94" s="18"/>
      <c r="L94" s="18"/>
      <c r="M94" s="18"/>
      <c r="N94" s="18"/>
      <c r="O94" s="18"/>
      <c r="P94" s="18"/>
      <c r="Q94" s="18"/>
      <c r="R94" s="18"/>
      <c r="S94" s="18"/>
      <c r="T94" s="18"/>
      <c r="U94" s="18"/>
    </row>
    <row r="95" spans="1:21" ht="25.2" customHeight="1" x14ac:dyDescent="0.2">
      <c r="A95" s="18"/>
      <c r="B95" s="18"/>
      <c r="C95" s="18"/>
      <c r="D95" s="18"/>
      <c r="E95" s="18"/>
      <c r="F95" s="18"/>
      <c r="G95" s="18"/>
      <c r="H95" s="18"/>
      <c r="I95" s="18"/>
      <c r="J95" s="18"/>
      <c r="K95" s="18"/>
      <c r="L95" s="18"/>
      <c r="M95" s="18"/>
      <c r="N95" s="18"/>
      <c r="O95" s="18"/>
      <c r="P95" s="18"/>
      <c r="Q95" s="18"/>
      <c r="R95" s="18"/>
      <c r="S95" s="18"/>
      <c r="T95" s="18"/>
      <c r="U95" s="18"/>
    </row>
    <row r="96" spans="1:21" ht="25.2" customHeight="1" x14ac:dyDescent="0.2">
      <c r="A96" s="18"/>
      <c r="B96" s="18"/>
      <c r="C96" s="18"/>
      <c r="D96" s="18"/>
      <c r="E96" s="18"/>
      <c r="F96" s="18"/>
      <c r="G96" s="18"/>
      <c r="H96" s="18"/>
      <c r="I96" s="18"/>
      <c r="J96" s="18"/>
      <c r="K96" s="18"/>
      <c r="L96" s="18"/>
      <c r="M96" s="18"/>
      <c r="N96" s="18"/>
      <c r="O96" s="18"/>
      <c r="P96" s="18"/>
      <c r="Q96" s="18"/>
      <c r="R96" s="18"/>
      <c r="S96" s="18"/>
      <c r="T96" s="18"/>
      <c r="U96" s="18"/>
    </row>
    <row r="97" spans="1:21" ht="25.2" customHeight="1" x14ac:dyDescent="0.2">
      <c r="A97" s="18"/>
      <c r="B97" s="18"/>
      <c r="C97" s="18"/>
      <c r="D97" s="18"/>
      <c r="E97" s="18"/>
      <c r="F97" s="18"/>
      <c r="G97" s="18"/>
      <c r="H97" s="18"/>
      <c r="I97" s="18"/>
      <c r="J97" s="18"/>
      <c r="K97" s="18"/>
      <c r="L97" s="18"/>
      <c r="M97" s="18"/>
      <c r="N97" s="18"/>
      <c r="O97" s="18"/>
      <c r="P97" s="18"/>
      <c r="Q97" s="18"/>
      <c r="R97" s="18"/>
      <c r="S97" s="18"/>
      <c r="T97" s="18"/>
      <c r="U97" s="18"/>
    </row>
    <row r="98" spans="1:21" ht="25.2" customHeight="1" x14ac:dyDescent="0.2">
      <c r="A98" s="18"/>
      <c r="B98" s="18"/>
      <c r="C98" s="18"/>
      <c r="D98" s="18"/>
      <c r="E98" s="18"/>
      <c r="F98" s="18"/>
      <c r="G98" s="18"/>
      <c r="H98" s="18"/>
      <c r="I98" s="18"/>
      <c r="J98" s="18"/>
      <c r="K98" s="18"/>
      <c r="L98" s="18"/>
      <c r="M98" s="18"/>
      <c r="N98" s="18"/>
      <c r="O98" s="18"/>
      <c r="P98" s="18"/>
      <c r="Q98" s="18"/>
      <c r="R98" s="18"/>
      <c r="S98" s="18"/>
      <c r="T98" s="18"/>
      <c r="U98" s="18"/>
    </row>
    <row r="99" spans="1:21" ht="25.2" customHeight="1" x14ac:dyDescent="0.2">
      <c r="A99" s="18"/>
      <c r="B99" s="18"/>
      <c r="C99" s="18"/>
      <c r="D99" s="18"/>
      <c r="E99" s="18"/>
      <c r="F99" s="18"/>
      <c r="G99" s="18"/>
      <c r="H99" s="18"/>
      <c r="I99" s="18"/>
      <c r="J99" s="18"/>
      <c r="K99" s="18"/>
      <c r="L99" s="18"/>
      <c r="M99" s="18"/>
      <c r="N99" s="18"/>
      <c r="O99" s="18"/>
      <c r="P99" s="18"/>
      <c r="Q99" s="18"/>
      <c r="R99" s="18"/>
      <c r="S99" s="18"/>
      <c r="T99" s="18"/>
      <c r="U99" s="18"/>
    </row>
    <row r="100" spans="1:21" ht="25.2" customHeight="1" x14ac:dyDescent="0.2">
      <c r="A100" s="18"/>
      <c r="B100" s="18"/>
      <c r="C100" s="18"/>
      <c r="D100" s="18"/>
      <c r="E100" s="18"/>
      <c r="F100" s="18"/>
      <c r="G100" s="18"/>
      <c r="H100" s="18"/>
      <c r="I100" s="18"/>
      <c r="J100" s="18"/>
      <c r="K100" s="18"/>
      <c r="L100" s="18"/>
      <c r="M100" s="18"/>
      <c r="N100" s="18"/>
      <c r="O100" s="18"/>
      <c r="P100" s="18"/>
      <c r="Q100" s="18"/>
      <c r="R100" s="18"/>
      <c r="S100" s="18"/>
      <c r="T100" s="18"/>
      <c r="U100" s="18"/>
    </row>
    <row r="101" spans="1:21" ht="25.2" customHeight="1" x14ac:dyDescent="0.2">
      <c r="A101" s="18"/>
      <c r="B101" s="18"/>
      <c r="C101" s="18"/>
      <c r="D101" s="18"/>
      <c r="E101" s="18"/>
      <c r="F101" s="18"/>
      <c r="G101" s="18"/>
      <c r="H101" s="18"/>
      <c r="I101" s="18"/>
      <c r="J101" s="18"/>
      <c r="K101" s="18"/>
      <c r="L101" s="18"/>
      <c r="M101" s="18"/>
      <c r="N101" s="18"/>
      <c r="O101" s="18"/>
      <c r="P101" s="18"/>
      <c r="Q101" s="18"/>
      <c r="R101" s="18"/>
      <c r="S101" s="18"/>
      <c r="T101" s="18"/>
      <c r="U101" s="18"/>
    </row>
    <row r="102" spans="1:21" ht="25.2" customHeight="1" x14ac:dyDescent="0.2">
      <c r="A102" s="18"/>
      <c r="B102" s="18"/>
      <c r="C102" s="18"/>
      <c r="D102" s="18"/>
      <c r="E102" s="18"/>
      <c r="F102" s="18"/>
      <c r="G102" s="18"/>
      <c r="H102" s="18"/>
      <c r="I102" s="18"/>
      <c r="J102" s="18"/>
      <c r="K102" s="18"/>
      <c r="L102" s="18"/>
      <c r="M102" s="18"/>
      <c r="N102" s="18"/>
      <c r="O102" s="18"/>
      <c r="P102" s="18"/>
      <c r="Q102" s="18"/>
      <c r="R102" s="18"/>
      <c r="S102" s="18"/>
      <c r="T102" s="18"/>
      <c r="U102" s="18"/>
    </row>
    <row r="103" spans="1:21" ht="25.2" customHeight="1" x14ac:dyDescent="0.2">
      <c r="A103" s="18"/>
      <c r="B103" s="18"/>
      <c r="C103" s="18"/>
      <c r="D103" s="18"/>
      <c r="E103" s="18"/>
      <c r="F103" s="18"/>
      <c r="G103" s="18"/>
      <c r="H103" s="18"/>
      <c r="I103" s="18"/>
      <c r="J103" s="18"/>
      <c r="K103" s="18"/>
      <c r="L103" s="18"/>
      <c r="M103" s="18"/>
      <c r="N103" s="18"/>
      <c r="O103" s="18"/>
      <c r="P103" s="18"/>
      <c r="Q103" s="18"/>
      <c r="R103" s="18"/>
      <c r="S103" s="18"/>
      <c r="T103" s="18"/>
      <c r="U103" s="18"/>
    </row>
    <row r="104" spans="1:21" ht="25.2" customHeight="1" x14ac:dyDescent="0.2">
      <c r="A104" s="18"/>
      <c r="B104" s="18"/>
      <c r="C104" s="18"/>
      <c r="D104" s="18"/>
      <c r="E104" s="18"/>
      <c r="F104" s="18"/>
      <c r="G104" s="18"/>
      <c r="H104" s="18"/>
      <c r="I104" s="18"/>
      <c r="J104" s="18"/>
      <c r="K104" s="18"/>
      <c r="L104" s="18"/>
      <c r="M104" s="18"/>
      <c r="N104" s="18"/>
      <c r="O104" s="18"/>
      <c r="P104" s="18"/>
      <c r="Q104" s="18"/>
      <c r="R104" s="18"/>
      <c r="S104" s="18"/>
      <c r="T104" s="18"/>
      <c r="U104" s="18"/>
    </row>
    <row r="105" spans="1:21" ht="25.2" customHeight="1" x14ac:dyDescent="0.2">
      <c r="A105" s="18"/>
      <c r="B105" s="18"/>
      <c r="C105" s="18"/>
      <c r="D105" s="18"/>
      <c r="E105" s="18"/>
      <c r="F105" s="18"/>
      <c r="G105" s="18"/>
      <c r="H105" s="18"/>
      <c r="I105" s="18"/>
      <c r="J105" s="18"/>
      <c r="K105" s="18"/>
      <c r="L105" s="18"/>
      <c r="M105" s="18"/>
      <c r="N105" s="18"/>
      <c r="O105" s="18"/>
      <c r="P105" s="18"/>
      <c r="Q105" s="18"/>
      <c r="R105" s="18"/>
      <c r="S105" s="18"/>
      <c r="T105" s="18"/>
      <c r="U105" s="18"/>
    </row>
    <row r="106" spans="1:21" ht="25.2" customHeight="1" x14ac:dyDescent="0.2">
      <c r="A106" s="18"/>
      <c r="B106" s="18"/>
      <c r="C106" s="18"/>
      <c r="D106" s="18"/>
      <c r="E106" s="18"/>
      <c r="F106" s="18"/>
      <c r="G106" s="18"/>
      <c r="H106" s="18"/>
      <c r="I106" s="18"/>
      <c r="J106" s="18"/>
      <c r="K106" s="18"/>
      <c r="L106" s="18"/>
      <c r="M106" s="18"/>
      <c r="N106" s="18"/>
      <c r="O106" s="18"/>
      <c r="P106" s="18"/>
      <c r="Q106" s="18"/>
      <c r="R106" s="18"/>
      <c r="S106" s="18"/>
      <c r="T106" s="18"/>
      <c r="U106" s="18"/>
    </row>
    <row r="107" spans="1:21" ht="25.2" customHeight="1" x14ac:dyDescent="0.2">
      <c r="A107" s="18"/>
      <c r="B107" s="18"/>
      <c r="C107" s="18"/>
      <c r="D107" s="18"/>
      <c r="E107" s="18"/>
      <c r="F107" s="18"/>
      <c r="G107" s="18"/>
      <c r="H107" s="18"/>
      <c r="I107" s="18"/>
      <c r="J107" s="18"/>
      <c r="K107" s="18"/>
      <c r="L107" s="18"/>
      <c r="M107" s="18"/>
      <c r="N107" s="18"/>
      <c r="O107" s="18"/>
      <c r="P107" s="18"/>
      <c r="Q107" s="18"/>
      <c r="R107" s="18"/>
      <c r="S107" s="18"/>
      <c r="T107" s="18"/>
      <c r="U107" s="18"/>
    </row>
  </sheetData>
  <mergeCells count="7">
    <mergeCell ref="B15:I20"/>
    <mergeCell ref="B6:C6"/>
    <mergeCell ref="D6:E6"/>
    <mergeCell ref="B8:E8"/>
    <mergeCell ref="B9:E9"/>
    <mergeCell ref="B11:E11"/>
    <mergeCell ref="F11:G11"/>
  </mergeCells>
  <phoneticPr fontId="2"/>
  <dataValidations count="1">
    <dataValidation type="list" allowBlank="1" showInputMessage="1" showErrorMessage="1" sqref="F9:I9">
      <formula1>$K$9</formula1>
    </dataValidation>
  </dataValidations>
  <printOptions horizontalCentered="1"/>
  <pageMargins left="0.70866141732283472" right="0.70866141732283472" top="0.74803149606299213" bottom="0.74803149606299213" header="0.31496062992125984" footer="0.31496062992125984"/>
  <pageSetup paperSize="9" orientation="portrait"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B1:AH31"/>
  <sheetViews>
    <sheetView showGridLines="0" view="pageBreakPreview" zoomScaleNormal="100" workbookViewId="0">
      <selection activeCell="AL10" sqref="AL10"/>
    </sheetView>
  </sheetViews>
  <sheetFormatPr defaultColWidth="9" defaultRowHeight="13.2" x14ac:dyDescent="0.2"/>
  <cols>
    <col min="1" max="34" width="2.44140625" style="167" customWidth="1"/>
    <col min="35" max="16384" width="9" style="167"/>
  </cols>
  <sheetData>
    <row r="1" spans="2:34" ht="13.8" thickBot="1" x14ac:dyDescent="0.25"/>
    <row r="2" spans="2:34" ht="15" customHeight="1" x14ac:dyDescent="0.2">
      <c r="B2" s="550" t="s">
        <v>465</v>
      </c>
      <c r="C2" s="551"/>
      <c r="D2" s="551"/>
      <c r="E2" s="551"/>
      <c r="F2" s="551"/>
      <c r="G2" s="551"/>
      <c r="H2" s="551"/>
      <c r="I2" s="551"/>
      <c r="J2" s="551"/>
      <c r="K2" s="551"/>
      <c r="L2" s="551"/>
      <c r="M2" s="552"/>
      <c r="O2" s="307"/>
      <c r="P2" s="307"/>
      <c r="Q2" s="349"/>
      <c r="R2" s="301" t="s">
        <v>398</v>
      </c>
      <c r="S2" s="302"/>
      <c r="T2" s="302"/>
      <c r="U2" s="302"/>
      <c r="V2" s="302"/>
      <c r="W2" s="302"/>
      <c r="X2" s="302"/>
      <c r="Y2" s="302"/>
      <c r="Z2" s="302"/>
      <c r="AA2" s="302"/>
      <c r="AB2" s="302"/>
      <c r="AC2" s="302"/>
      <c r="AD2" s="302"/>
      <c r="AE2" s="302"/>
      <c r="AF2" s="302"/>
      <c r="AG2" s="313"/>
    </row>
    <row r="3" spans="2:34" ht="15" customHeight="1" thickBot="1" x14ac:dyDescent="0.25">
      <c r="B3" s="553"/>
      <c r="C3" s="554"/>
      <c r="D3" s="554"/>
      <c r="E3" s="554"/>
      <c r="F3" s="554"/>
      <c r="G3" s="554"/>
      <c r="H3" s="554"/>
      <c r="I3" s="554"/>
      <c r="J3" s="554"/>
      <c r="K3" s="554"/>
      <c r="L3" s="554"/>
      <c r="M3" s="555"/>
      <c r="O3" s="307"/>
      <c r="P3" s="307"/>
      <c r="Q3" s="349"/>
      <c r="R3" s="377" t="s">
        <v>466</v>
      </c>
      <c r="S3" s="307"/>
      <c r="T3" s="307"/>
      <c r="U3" s="307"/>
      <c r="V3" s="307"/>
      <c r="W3" s="307"/>
      <c r="X3" s="307"/>
      <c r="Y3" s="307"/>
      <c r="Z3" s="307"/>
      <c r="AA3" s="307"/>
      <c r="AB3" s="307"/>
      <c r="AC3" s="307"/>
      <c r="AD3" s="307"/>
      <c r="AE3" s="307"/>
      <c r="AF3" s="307"/>
      <c r="AG3" s="349"/>
    </row>
    <row r="4" spans="2:34" ht="13.5" customHeight="1" thickBot="1" x14ac:dyDescent="0.25">
      <c r="B4" s="556"/>
      <c r="C4" s="557"/>
      <c r="D4" s="557"/>
      <c r="E4" s="557"/>
      <c r="F4" s="557"/>
      <c r="G4" s="557"/>
      <c r="H4" s="557"/>
      <c r="I4" s="557"/>
      <c r="J4" s="557"/>
      <c r="K4" s="557"/>
      <c r="L4" s="557"/>
      <c r="M4" s="558"/>
      <c r="O4" s="378"/>
      <c r="P4" s="307"/>
      <c r="Q4" s="307"/>
      <c r="R4" s="302"/>
      <c r="S4" s="302"/>
      <c r="T4" s="302"/>
      <c r="U4" s="302"/>
      <c r="V4" s="302"/>
      <c r="W4" s="302"/>
      <c r="X4" s="302"/>
      <c r="Y4" s="302"/>
      <c r="Z4" s="302"/>
      <c r="AA4" s="302"/>
      <c r="AB4" s="302"/>
      <c r="AC4" s="302"/>
      <c r="AD4" s="302"/>
      <c r="AE4" s="302"/>
      <c r="AF4" s="302"/>
      <c r="AG4" s="302"/>
    </row>
    <row r="6" spans="2:34" ht="13.5" customHeight="1" x14ac:dyDescent="0.2">
      <c r="B6" s="559" t="s">
        <v>467</v>
      </c>
      <c r="C6" s="559"/>
      <c r="D6" s="559"/>
      <c r="E6" s="559"/>
      <c r="F6" s="559"/>
      <c r="G6" s="559"/>
      <c r="H6" s="559"/>
      <c r="I6" s="559"/>
      <c r="J6" s="559"/>
      <c r="K6" s="559"/>
      <c r="L6" s="559"/>
      <c r="M6" s="559"/>
      <c r="N6" s="559"/>
      <c r="O6" s="559"/>
      <c r="P6" s="559"/>
      <c r="Q6" s="559"/>
      <c r="R6" s="559"/>
      <c r="S6" s="559"/>
      <c r="T6" s="559"/>
      <c r="U6" s="559"/>
      <c r="V6" s="559"/>
      <c r="W6" s="559"/>
      <c r="X6" s="559"/>
      <c r="Y6" s="559"/>
      <c r="Z6" s="559"/>
      <c r="AA6" s="559"/>
      <c r="AB6" s="559"/>
      <c r="AC6" s="559"/>
      <c r="AD6" s="559"/>
      <c r="AE6" s="559"/>
      <c r="AF6" s="559"/>
      <c r="AG6" s="559"/>
    </row>
    <row r="7" spans="2:34" ht="13.5" customHeight="1" x14ac:dyDescent="0.2">
      <c r="B7" s="559"/>
      <c r="C7" s="559"/>
      <c r="D7" s="559"/>
      <c r="E7" s="559"/>
      <c r="F7" s="559"/>
      <c r="G7" s="559"/>
      <c r="H7" s="559"/>
      <c r="I7" s="559"/>
      <c r="J7" s="559"/>
      <c r="K7" s="559"/>
      <c r="L7" s="559"/>
      <c r="M7" s="559"/>
      <c r="N7" s="559"/>
      <c r="O7" s="559"/>
      <c r="P7" s="559"/>
      <c r="Q7" s="559"/>
      <c r="R7" s="559"/>
      <c r="S7" s="559"/>
      <c r="T7" s="559"/>
      <c r="U7" s="559"/>
      <c r="V7" s="559"/>
      <c r="W7" s="559"/>
      <c r="X7" s="559"/>
      <c r="Y7" s="559"/>
      <c r="Z7" s="559"/>
      <c r="AA7" s="559"/>
      <c r="AB7" s="559"/>
      <c r="AC7" s="559"/>
      <c r="AD7" s="559"/>
      <c r="AE7" s="559"/>
      <c r="AF7" s="559"/>
      <c r="AG7" s="559"/>
    </row>
    <row r="9" spans="2:34" ht="13.8" thickBot="1" x14ac:dyDescent="0.25">
      <c r="B9" s="167" t="s">
        <v>468</v>
      </c>
    </row>
    <row r="10" spans="2:34" ht="45" customHeight="1" thickTop="1" thickBot="1" x14ac:dyDescent="0.25">
      <c r="B10" s="686" t="s">
        <v>469</v>
      </c>
      <c r="C10" s="687"/>
      <c r="D10" s="687"/>
      <c r="E10" s="687"/>
      <c r="F10" s="687"/>
      <c r="G10" s="687"/>
      <c r="H10" s="687"/>
      <c r="I10" s="687"/>
      <c r="J10" s="687"/>
      <c r="K10" s="687"/>
      <c r="L10" s="687"/>
      <c r="M10" s="687"/>
      <c r="N10" s="687"/>
      <c r="O10" s="687"/>
      <c r="P10" s="687"/>
      <c r="Q10" s="687"/>
      <c r="R10" s="687"/>
      <c r="S10" s="687"/>
      <c r="T10" s="687"/>
      <c r="U10" s="687"/>
      <c r="V10" s="687"/>
      <c r="W10" s="688"/>
      <c r="X10" s="639">
        <v>3</v>
      </c>
      <c r="Y10" s="640"/>
      <c r="Z10" s="640"/>
      <c r="AA10" s="640"/>
      <c r="AB10" s="640"/>
      <c r="AC10" s="640"/>
      <c r="AD10" s="689"/>
      <c r="AE10" s="690" t="s">
        <v>40</v>
      </c>
      <c r="AF10" s="690"/>
      <c r="AG10" s="691"/>
      <c r="AH10" s="379"/>
    </row>
    <row r="11" spans="2:34" ht="45" customHeight="1" thickTop="1" x14ac:dyDescent="0.2">
      <c r="B11" s="692" t="s">
        <v>16</v>
      </c>
      <c r="C11" s="693"/>
      <c r="D11" s="693"/>
      <c r="E11" s="693"/>
      <c r="F11" s="693"/>
      <c r="G11" s="693"/>
      <c r="H11" s="693"/>
      <c r="I11" s="693"/>
      <c r="J11" s="693"/>
      <c r="K11" s="693"/>
      <c r="L11" s="693"/>
      <c r="M11" s="693"/>
      <c r="N11" s="693"/>
      <c r="O11" s="693"/>
      <c r="P11" s="693"/>
      <c r="Q11" s="693"/>
      <c r="R11" s="693"/>
      <c r="S11" s="693"/>
      <c r="T11" s="693"/>
      <c r="U11" s="693"/>
      <c r="V11" s="693"/>
      <c r="W11" s="694"/>
      <c r="X11" s="695" t="str">
        <f>IF(X10&gt;=2,"算定可","算定不可")</f>
        <v>算定可</v>
      </c>
      <c r="Y11" s="695"/>
      <c r="Z11" s="695"/>
      <c r="AA11" s="695"/>
      <c r="AB11" s="695"/>
      <c r="AC11" s="695"/>
      <c r="AD11" s="695"/>
      <c r="AE11" s="695"/>
      <c r="AF11" s="695"/>
      <c r="AG11" s="696"/>
    </row>
    <row r="12" spans="2:34" ht="45" customHeight="1" thickBot="1" x14ac:dyDescent="0.25">
      <c r="B12" s="543" t="s">
        <v>17</v>
      </c>
      <c r="C12" s="544"/>
      <c r="D12" s="544"/>
      <c r="E12" s="544"/>
      <c r="F12" s="544"/>
      <c r="G12" s="544"/>
      <c r="H12" s="544"/>
      <c r="I12" s="544"/>
      <c r="J12" s="544"/>
      <c r="K12" s="544"/>
      <c r="L12" s="544"/>
      <c r="M12" s="544"/>
      <c r="N12" s="544"/>
      <c r="O12" s="544"/>
      <c r="P12" s="544"/>
      <c r="Q12" s="544"/>
      <c r="R12" s="544"/>
      <c r="S12" s="544"/>
      <c r="T12" s="544"/>
      <c r="U12" s="544"/>
      <c r="V12" s="544"/>
      <c r="W12" s="544"/>
      <c r="X12" s="535">
        <f>IF(施設区分!Q13&gt;=70,IF(X10&gt;1.9,3,0),IF(X10&gt;1.9,6,0))</f>
        <v>6</v>
      </c>
      <c r="Y12" s="536"/>
      <c r="Z12" s="536"/>
      <c r="AA12" s="536"/>
      <c r="AB12" s="536"/>
      <c r="AC12" s="536"/>
      <c r="AD12" s="536"/>
      <c r="AE12" s="536"/>
      <c r="AF12" s="536"/>
      <c r="AG12" s="537"/>
    </row>
    <row r="14" spans="2:34" x14ac:dyDescent="0.2">
      <c r="B14" s="167" t="s">
        <v>29</v>
      </c>
    </row>
    <row r="15" spans="2:34" x14ac:dyDescent="0.2">
      <c r="C15" s="167" t="s">
        <v>0</v>
      </c>
      <c r="E15" s="167" t="s">
        <v>6</v>
      </c>
    </row>
    <row r="16" spans="2:34" x14ac:dyDescent="0.2">
      <c r="C16" s="167" t="s">
        <v>0</v>
      </c>
      <c r="E16" s="167" t="s">
        <v>470</v>
      </c>
    </row>
    <row r="18" spans="2:34" ht="13.8" thickBot="1" x14ac:dyDescent="0.25"/>
    <row r="19" spans="2:34" ht="30" customHeight="1" x14ac:dyDescent="0.2">
      <c r="B19" s="341" t="s">
        <v>217</v>
      </c>
      <c r="C19" s="342"/>
      <c r="D19" s="342"/>
      <c r="E19" s="342"/>
      <c r="F19" s="342"/>
      <c r="G19" s="342"/>
      <c r="H19" s="342"/>
      <c r="I19" s="342"/>
      <c r="J19" s="342"/>
      <c r="K19" s="342"/>
      <c r="L19" s="342"/>
      <c r="M19" s="342"/>
      <c r="N19" s="342"/>
      <c r="O19" s="342"/>
      <c r="P19" s="342"/>
      <c r="Q19" s="342"/>
      <c r="R19" s="342"/>
      <c r="S19" s="342"/>
      <c r="T19" s="342"/>
      <c r="U19" s="342"/>
      <c r="V19" s="343"/>
      <c r="W19" s="343"/>
      <c r="X19" s="343"/>
      <c r="Y19" s="343"/>
      <c r="Z19" s="343"/>
      <c r="AA19" s="343"/>
      <c r="AB19" s="343"/>
      <c r="AC19" s="343"/>
      <c r="AD19" s="343"/>
      <c r="AE19" s="343"/>
      <c r="AF19" s="343"/>
      <c r="AG19" s="344"/>
      <c r="AH19" s="345"/>
    </row>
    <row r="20" spans="2:34" ht="30" customHeight="1" x14ac:dyDescent="0.2">
      <c r="B20" s="380"/>
      <c r="C20" s="684" t="s">
        <v>523</v>
      </c>
      <c r="D20" s="684"/>
      <c r="E20" s="684"/>
      <c r="F20" s="684"/>
      <c r="G20" s="684"/>
      <c r="H20" s="684"/>
      <c r="I20" s="684"/>
      <c r="J20" s="684"/>
      <c r="K20" s="684"/>
      <c r="L20" s="684"/>
      <c r="M20" s="684"/>
      <c r="N20" s="684"/>
      <c r="O20" s="684"/>
      <c r="P20" s="684"/>
      <c r="Q20" s="684"/>
      <c r="R20" s="684"/>
      <c r="S20" s="684"/>
      <c r="T20" s="684"/>
      <c r="U20" s="684"/>
      <c r="V20" s="684"/>
      <c r="W20" s="684"/>
      <c r="X20" s="684"/>
      <c r="Y20" s="684"/>
      <c r="Z20" s="684"/>
      <c r="AA20" s="684"/>
      <c r="AB20" s="684"/>
      <c r="AC20" s="684"/>
      <c r="AD20" s="684"/>
      <c r="AE20" s="684"/>
      <c r="AF20" s="684"/>
      <c r="AG20" s="685"/>
      <c r="AH20" s="345"/>
    </row>
    <row r="21" spans="2:34" ht="13.2" customHeight="1" x14ac:dyDescent="0.2">
      <c r="B21" s="379"/>
      <c r="C21" s="684"/>
      <c r="D21" s="684"/>
      <c r="E21" s="684"/>
      <c r="F21" s="684"/>
      <c r="G21" s="684"/>
      <c r="H21" s="684"/>
      <c r="I21" s="684"/>
      <c r="J21" s="684"/>
      <c r="K21" s="684"/>
      <c r="L21" s="684"/>
      <c r="M21" s="684"/>
      <c r="N21" s="684"/>
      <c r="O21" s="684"/>
      <c r="P21" s="684"/>
      <c r="Q21" s="684"/>
      <c r="R21" s="684"/>
      <c r="S21" s="684"/>
      <c r="T21" s="684"/>
      <c r="U21" s="684"/>
      <c r="V21" s="684"/>
      <c r="W21" s="684"/>
      <c r="X21" s="684"/>
      <c r="Y21" s="684"/>
      <c r="Z21" s="684"/>
      <c r="AA21" s="684"/>
      <c r="AB21" s="684"/>
      <c r="AC21" s="684"/>
      <c r="AD21" s="684"/>
      <c r="AE21" s="684"/>
      <c r="AF21" s="684"/>
      <c r="AG21" s="685"/>
    </row>
    <row r="22" spans="2:34" ht="13.8" customHeight="1" thickBot="1" x14ac:dyDescent="0.25">
      <c r="B22" s="381"/>
      <c r="C22" s="591"/>
      <c r="D22" s="591"/>
      <c r="E22" s="591"/>
      <c r="F22" s="591"/>
      <c r="G22" s="591"/>
      <c r="H22" s="591"/>
      <c r="I22" s="591"/>
      <c r="J22" s="591"/>
      <c r="K22" s="591"/>
      <c r="L22" s="591"/>
      <c r="M22" s="591"/>
      <c r="N22" s="591"/>
      <c r="O22" s="591"/>
      <c r="P22" s="591"/>
      <c r="Q22" s="591"/>
      <c r="R22" s="591"/>
      <c r="S22" s="591"/>
      <c r="T22" s="591"/>
      <c r="U22" s="591"/>
      <c r="V22" s="591"/>
      <c r="W22" s="591"/>
      <c r="X22" s="591"/>
      <c r="Y22" s="591"/>
      <c r="Z22" s="591"/>
      <c r="AA22" s="591"/>
      <c r="AB22" s="591"/>
      <c r="AC22" s="591"/>
      <c r="AD22" s="591"/>
      <c r="AE22" s="591"/>
      <c r="AF22" s="591"/>
      <c r="AG22" s="592"/>
    </row>
    <row r="27" spans="2:34" x14ac:dyDescent="0.2">
      <c r="V27" s="312"/>
      <c r="W27" s="312"/>
      <c r="X27" s="312"/>
      <c r="Y27" s="312"/>
      <c r="Z27" s="312"/>
      <c r="AA27" s="312"/>
      <c r="AB27" s="312"/>
      <c r="AC27" s="312"/>
      <c r="AD27" s="312"/>
      <c r="AE27" s="312"/>
      <c r="AF27" s="312"/>
    </row>
    <row r="28" spans="2:34" x14ac:dyDescent="0.2">
      <c r="V28" s="312"/>
      <c r="W28" s="312"/>
      <c r="X28" s="312"/>
      <c r="Y28" s="312"/>
      <c r="Z28" s="312"/>
      <c r="AA28" s="312"/>
      <c r="AB28" s="312"/>
      <c r="AC28" s="312"/>
      <c r="AD28" s="312"/>
      <c r="AE28" s="312"/>
      <c r="AF28" s="312"/>
    </row>
    <row r="29" spans="2:34" x14ac:dyDescent="0.2">
      <c r="V29" s="312"/>
      <c r="W29" s="312"/>
      <c r="X29" s="312"/>
      <c r="Y29" s="312"/>
      <c r="Z29" s="312"/>
      <c r="AA29" s="312"/>
      <c r="AB29" s="312"/>
      <c r="AC29" s="312"/>
      <c r="AD29" s="312"/>
      <c r="AE29" s="312"/>
      <c r="AF29" s="312"/>
    </row>
    <row r="30" spans="2:34" x14ac:dyDescent="0.2">
      <c r="V30" s="312"/>
      <c r="W30" s="312"/>
      <c r="X30" s="312"/>
      <c r="Y30" s="311" t="s">
        <v>36</v>
      </c>
      <c r="Z30" s="311" t="s">
        <v>37</v>
      </c>
      <c r="AA30" s="312"/>
      <c r="AB30" s="312"/>
      <c r="AC30" s="312"/>
      <c r="AD30" s="312"/>
      <c r="AE30" s="312"/>
      <c r="AF30" s="312"/>
    </row>
    <row r="31" spans="2:34" x14ac:dyDescent="0.2">
      <c r="V31" s="312"/>
      <c r="W31" s="312"/>
      <c r="X31" s="312"/>
      <c r="Y31" s="311"/>
      <c r="Z31" s="311"/>
      <c r="AA31" s="312"/>
      <c r="AB31" s="312"/>
      <c r="AC31" s="312"/>
      <c r="AD31" s="312"/>
      <c r="AE31" s="312"/>
      <c r="AF31" s="312"/>
    </row>
  </sheetData>
  <sheetProtection password="CC3D" sheet="1" selectLockedCells="1"/>
  <mergeCells count="10">
    <mergeCell ref="C20:AG22"/>
    <mergeCell ref="B12:W12"/>
    <mergeCell ref="X12:AG12"/>
    <mergeCell ref="B2:M4"/>
    <mergeCell ref="B6:AG7"/>
    <mergeCell ref="B10:W10"/>
    <mergeCell ref="X10:AD10"/>
    <mergeCell ref="AE10:AG10"/>
    <mergeCell ref="B11:W11"/>
    <mergeCell ref="X11:AG11"/>
  </mergeCells>
  <phoneticPr fontId="2"/>
  <printOptions horizontalCentered="1"/>
  <pageMargins left="0.59055118110236227" right="0.59055118110236227" top="0.59055118110236227" bottom="0.39370078740157483" header="0.19685039370078741" footer="0.19685039370078741"/>
  <pageSetup paperSize="9" scale="105" orientation="portrait" r:id="rId1"/>
  <headerFooter alignWithMargins="0"/>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B1:AV22"/>
  <sheetViews>
    <sheetView showGridLines="0" view="pageBreakPreview" zoomScaleNormal="100" zoomScaleSheetLayoutView="100" workbookViewId="0">
      <selection activeCell="AM11" sqref="AM11"/>
    </sheetView>
  </sheetViews>
  <sheetFormatPr defaultColWidth="9" defaultRowHeight="13.2" x14ac:dyDescent="0.2"/>
  <cols>
    <col min="1" max="20" width="2.44140625" style="167" customWidth="1"/>
    <col min="21" max="21" width="3.21875" style="167" customWidth="1"/>
    <col min="22" max="23" width="2.44140625" style="167" customWidth="1"/>
    <col min="24" max="34" width="2.77734375" style="167" customWidth="1"/>
    <col min="35" max="36" width="2.44140625" style="167" customWidth="1"/>
    <col min="37" max="37" width="3.88671875" style="167" customWidth="1"/>
    <col min="38" max="40" width="9" style="167"/>
    <col min="41" max="41" width="0" style="167" hidden="1" customWidth="1"/>
    <col min="42" max="16384" width="9" style="167"/>
  </cols>
  <sheetData>
    <row r="1" spans="2:48" ht="13.8" thickBot="1" x14ac:dyDescent="0.25"/>
    <row r="2" spans="2:48" ht="15" customHeight="1" x14ac:dyDescent="0.2">
      <c r="B2" s="550" t="s">
        <v>353</v>
      </c>
      <c r="C2" s="551"/>
      <c r="D2" s="551"/>
      <c r="E2" s="551"/>
      <c r="F2" s="551"/>
      <c r="G2" s="551"/>
      <c r="H2" s="551"/>
      <c r="I2" s="551"/>
      <c r="J2" s="551"/>
      <c r="K2" s="551"/>
      <c r="L2" s="551"/>
      <c r="M2" s="552"/>
      <c r="N2" s="332"/>
      <c r="O2" s="332"/>
      <c r="P2" s="332"/>
      <c r="Q2" s="332"/>
      <c r="R2" s="301" t="s">
        <v>409</v>
      </c>
      <c r="S2" s="302"/>
      <c r="T2" s="302"/>
      <c r="U2" s="302"/>
      <c r="V2" s="302"/>
      <c r="W2" s="302"/>
      <c r="X2" s="302"/>
      <c r="Y2" s="302"/>
      <c r="Z2" s="302"/>
      <c r="AA2" s="302"/>
      <c r="AB2" s="302"/>
      <c r="AC2" s="302"/>
      <c r="AD2" s="302"/>
      <c r="AE2" s="302"/>
      <c r="AF2" s="302"/>
      <c r="AG2" s="302"/>
      <c r="AH2" s="303"/>
      <c r="AI2" s="307"/>
    </row>
    <row r="3" spans="2:48" ht="15" customHeight="1" thickBot="1" x14ac:dyDescent="0.25">
      <c r="B3" s="553"/>
      <c r="C3" s="554"/>
      <c r="D3" s="554"/>
      <c r="E3" s="554"/>
      <c r="F3" s="554"/>
      <c r="G3" s="554"/>
      <c r="H3" s="554"/>
      <c r="I3" s="554"/>
      <c r="J3" s="554"/>
      <c r="K3" s="554"/>
      <c r="L3" s="554"/>
      <c r="M3" s="555"/>
      <c r="N3" s="332"/>
      <c r="O3" s="332"/>
      <c r="P3" s="332"/>
      <c r="Q3" s="332"/>
      <c r="R3" s="304" t="s">
        <v>354</v>
      </c>
      <c r="S3" s="305"/>
      <c r="T3" s="305"/>
      <c r="U3" s="305"/>
      <c r="V3" s="305"/>
      <c r="W3" s="305"/>
      <c r="X3" s="305"/>
      <c r="Y3" s="305"/>
      <c r="Z3" s="305"/>
      <c r="AA3" s="305"/>
      <c r="AB3" s="305"/>
      <c r="AC3" s="305"/>
      <c r="AD3" s="305"/>
      <c r="AE3" s="305"/>
      <c r="AF3" s="305"/>
      <c r="AG3" s="305"/>
      <c r="AH3" s="303"/>
      <c r="AI3" s="307"/>
    </row>
    <row r="4" spans="2:48" ht="13.95" customHeight="1" thickBot="1" x14ac:dyDescent="0.25">
      <c r="B4" s="556"/>
      <c r="C4" s="557"/>
      <c r="D4" s="557"/>
      <c r="E4" s="557"/>
      <c r="F4" s="557"/>
      <c r="G4" s="557"/>
      <c r="H4" s="557"/>
      <c r="I4" s="557"/>
      <c r="J4" s="557"/>
      <c r="K4" s="557"/>
      <c r="L4" s="557"/>
      <c r="M4" s="558"/>
      <c r="AL4" s="312"/>
      <c r="AM4" s="312"/>
      <c r="AN4" s="312"/>
      <c r="AO4" s="312"/>
      <c r="AP4" s="312"/>
    </row>
    <row r="5" spans="2:48" ht="16.2" x14ac:dyDescent="0.2">
      <c r="B5" s="374"/>
      <c r="C5" s="374"/>
      <c r="D5" s="374"/>
      <c r="E5" s="374"/>
      <c r="F5" s="374"/>
      <c r="G5" s="374"/>
      <c r="H5" s="374"/>
      <c r="I5" s="374"/>
      <c r="J5" s="374"/>
      <c r="AL5" s="312"/>
      <c r="AM5" s="312"/>
      <c r="AN5" s="312"/>
      <c r="AO5" s="312"/>
      <c r="AP5" s="312"/>
      <c r="AQ5" s="335"/>
      <c r="AR5" s="335"/>
      <c r="AS5" s="335"/>
      <c r="AT5" s="335"/>
      <c r="AU5" s="335"/>
      <c r="AV5" s="335"/>
    </row>
    <row r="6" spans="2:48" ht="13.5" customHeight="1" x14ac:dyDescent="0.2">
      <c r="B6" s="559" t="s">
        <v>232</v>
      </c>
      <c r="C6" s="559"/>
      <c r="D6" s="559"/>
      <c r="E6" s="559"/>
      <c r="F6" s="559"/>
      <c r="G6" s="559"/>
      <c r="H6" s="559"/>
      <c r="I6" s="559"/>
      <c r="J6" s="559"/>
      <c r="K6" s="559"/>
      <c r="L6" s="559"/>
      <c r="M6" s="559"/>
      <c r="N6" s="559"/>
      <c r="O6" s="559"/>
      <c r="P6" s="559"/>
      <c r="Q6" s="559"/>
      <c r="R6" s="559"/>
      <c r="S6" s="559"/>
      <c r="T6" s="559"/>
      <c r="U6" s="559"/>
      <c r="V6" s="559"/>
      <c r="W6" s="559"/>
      <c r="X6" s="559"/>
      <c r="Y6" s="559"/>
      <c r="Z6" s="559"/>
      <c r="AA6" s="559"/>
      <c r="AB6" s="559"/>
      <c r="AC6" s="559"/>
      <c r="AD6" s="559"/>
      <c r="AE6" s="559"/>
      <c r="AF6" s="559"/>
      <c r="AG6" s="559"/>
      <c r="AH6" s="559"/>
      <c r="AL6" s="312" t="s">
        <v>279</v>
      </c>
      <c r="AM6" s="312"/>
      <c r="AN6" s="312"/>
      <c r="AO6" s="312"/>
      <c r="AP6" s="312"/>
      <c r="AQ6" s="335"/>
      <c r="AR6" s="335"/>
      <c r="AS6" s="335"/>
      <c r="AT6" s="335"/>
      <c r="AU6" s="335"/>
      <c r="AV6" s="335"/>
    </row>
    <row r="7" spans="2:48" ht="13.5" customHeight="1" x14ac:dyDescent="0.2">
      <c r="B7" s="559"/>
      <c r="C7" s="559"/>
      <c r="D7" s="559"/>
      <c r="E7" s="559"/>
      <c r="F7" s="559"/>
      <c r="G7" s="559"/>
      <c r="H7" s="559"/>
      <c r="I7" s="559"/>
      <c r="J7" s="559"/>
      <c r="K7" s="559"/>
      <c r="L7" s="559"/>
      <c r="M7" s="559"/>
      <c r="N7" s="559"/>
      <c r="O7" s="559"/>
      <c r="P7" s="559"/>
      <c r="Q7" s="559"/>
      <c r="R7" s="559"/>
      <c r="S7" s="559"/>
      <c r="T7" s="559"/>
      <c r="U7" s="559"/>
      <c r="V7" s="559"/>
      <c r="W7" s="559"/>
      <c r="X7" s="559"/>
      <c r="Y7" s="559"/>
      <c r="Z7" s="559"/>
      <c r="AA7" s="559"/>
      <c r="AB7" s="559"/>
      <c r="AC7" s="559"/>
      <c r="AD7" s="559"/>
      <c r="AE7" s="559"/>
      <c r="AF7" s="559"/>
      <c r="AG7" s="559"/>
      <c r="AH7" s="559"/>
      <c r="AL7" s="312" t="s">
        <v>280</v>
      </c>
      <c r="AM7" s="312"/>
      <c r="AN7" s="312"/>
      <c r="AO7" s="312"/>
      <c r="AP7" s="312"/>
      <c r="AQ7" s="335"/>
      <c r="AR7" s="335"/>
      <c r="AS7" s="335"/>
      <c r="AT7" s="335"/>
      <c r="AU7" s="335"/>
      <c r="AV7" s="335"/>
    </row>
    <row r="8" spans="2:48" ht="16.2" x14ac:dyDescent="0.2">
      <c r="B8" s="374"/>
      <c r="C8" s="374"/>
      <c r="D8" s="374"/>
      <c r="E8" s="374"/>
      <c r="F8" s="374"/>
      <c r="G8" s="374"/>
      <c r="H8" s="374"/>
      <c r="I8" s="374"/>
      <c r="J8" s="374"/>
      <c r="AK8" s="336"/>
      <c r="AL8" s="336"/>
      <c r="AM8" s="336"/>
      <c r="AN8" s="336"/>
      <c r="AO8" s="336"/>
      <c r="AP8" s="336"/>
      <c r="AQ8" s="336"/>
      <c r="AR8" s="335"/>
      <c r="AS8" s="335"/>
      <c r="AT8" s="335"/>
      <c r="AU8" s="335"/>
      <c r="AV8" s="335"/>
    </row>
    <row r="9" spans="2:48" s="337" customFormat="1" ht="13.8" thickBot="1" x14ac:dyDescent="0.25">
      <c r="B9" s="336" t="s">
        <v>415</v>
      </c>
      <c r="C9" s="167"/>
      <c r="D9" s="167"/>
      <c r="E9" s="167"/>
      <c r="F9" s="167"/>
      <c r="G9" s="167"/>
      <c r="H9" s="167"/>
      <c r="I9" s="167"/>
      <c r="J9" s="167"/>
      <c r="K9" s="167"/>
      <c r="L9" s="167"/>
      <c r="M9" s="167"/>
      <c r="N9" s="167"/>
      <c r="O9" s="167"/>
      <c r="P9" s="167"/>
      <c r="Q9" s="167"/>
      <c r="R9" s="167"/>
      <c r="S9" s="167"/>
      <c r="T9" s="167"/>
      <c r="U9" s="167"/>
      <c r="V9" s="167"/>
      <c r="W9" s="167"/>
      <c r="X9" s="167"/>
      <c r="Y9" s="167"/>
      <c r="Z9" s="167"/>
      <c r="AA9" s="167"/>
      <c r="AB9" s="167"/>
      <c r="AC9" s="167"/>
      <c r="AD9" s="167"/>
      <c r="AE9" s="167"/>
      <c r="AF9" s="167"/>
      <c r="AG9" s="167"/>
      <c r="AH9" s="167"/>
      <c r="AK9" s="336"/>
      <c r="AL9" s="336"/>
      <c r="AM9" s="336"/>
      <c r="AN9" s="336"/>
      <c r="AO9" s="336"/>
      <c r="AP9" s="336"/>
      <c r="AQ9" s="336"/>
      <c r="AR9" s="335"/>
      <c r="AS9" s="335"/>
      <c r="AT9" s="335"/>
      <c r="AU9" s="335"/>
      <c r="AV9" s="335"/>
    </row>
    <row r="10" spans="2:48" ht="81" customHeight="1" thickTop="1" thickBot="1" x14ac:dyDescent="0.25">
      <c r="B10" s="700" t="s">
        <v>390</v>
      </c>
      <c r="C10" s="701"/>
      <c r="D10" s="701"/>
      <c r="E10" s="701"/>
      <c r="F10" s="701"/>
      <c r="G10" s="701"/>
      <c r="H10" s="701"/>
      <c r="I10" s="701"/>
      <c r="J10" s="701"/>
      <c r="K10" s="701"/>
      <c r="L10" s="701"/>
      <c r="M10" s="701"/>
      <c r="N10" s="701"/>
      <c r="O10" s="701"/>
      <c r="P10" s="701"/>
      <c r="Q10" s="701"/>
      <c r="R10" s="701"/>
      <c r="S10" s="701"/>
      <c r="T10" s="701"/>
      <c r="U10" s="701"/>
      <c r="V10" s="701"/>
      <c r="W10" s="702"/>
      <c r="X10" s="605" t="s">
        <v>295</v>
      </c>
      <c r="Y10" s="606"/>
      <c r="Z10" s="606"/>
      <c r="AA10" s="606"/>
      <c r="AB10" s="606"/>
      <c r="AC10" s="606"/>
      <c r="AD10" s="606"/>
      <c r="AE10" s="606"/>
      <c r="AF10" s="606"/>
      <c r="AG10" s="606"/>
      <c r="AH10" s="607"/>
      <c r="AK10" s="338"/>
      <c r="AL10" s="336"/>
      <c r="AM10" s="336"/>
      <c r="AN10" s="336"/>
      <c r="AO10" s="336" t="s">
        <v>295</v>
      </c>
      <c r="AP10" s="336"/>
      <c r="AQ10" s="336"/>
      <c r="AR10" s="335"/>
      <c r="AS10" s="335"/>
      <c r="AT10" s="335"/>
      <c r="AU10" s="335"/>
      <c r="AV10" s="335"/>
    </row>
    <row r="11" spans="2:48" ht="94.95" customHeight="1" thickTop="1" thickBot="1" x14ac:dyDescent="0.25">
      <c r="B11" s="608" t="s">
        <v>391</v>
      </c>
      <c r="C11" s="609"/>
      <c r="D11" s="609"/>
      <c r="E11" s="609"/>
      <c r="F11" s="609"/>
      <c r="G11" s="609"/>
      <c r="H11" s="609"/>
      <c r="I11" s="609"/>
      <c r="J11" s="609"/>
      <c r="K11" s="609"/>
      <c r="L11" s="609"/>
      <c r="M11" s="609"/>
      <c r="N11" s="609"/>
      <c r="O11" s="609"/>
      <c r="P11" s="609"/>
      <c r="Q11" s="609"/>
      <c r="R11" s="609"/>
      <c r="S11" s="609"/>
      <c r="T11" s="609"/>
      <c r="U11" s="609"/>
      <c r="V11" s="609"/>
      <c r="W11" s="609"/>
      <c r="X11" s="605" t="s">
        <v>279</v>
      </c>
      <c r="Y11" s="606"/>
      <c r="Z11" s="606"/>
      <c r="AA11" s="606"/>
      <c r="AB11" s="606"/>
      <c r="AC11" s="606"/>
      <c r="AD11" s="606"/>
      <c r="AE11" s="606"/>
      <c r="AF11" s="606"/>
      <c r="AG11" s="606"/>
      <c r="AH11" s="607"/>
      <c r="AK11" s="338"/>
      <c r="AL11" s="336"/>
      <c r="AM11" s="336"/>
      <c r="AN11" s="336"/>
      <c r="AO11" s="336" t="s">
        <v>296</v>
      </c>
      <c r="AP11" s="336"/>
      <c r="AQ11" s="336"/>
      <c r="AR11" s="335"/>
      <c r="AS11" s="335"/>
      <c r="AT11" s="335"/>
      <c r="AU11" s="335"/>
      <c r="AV11" s="335"/>
    </row>
    <row r="12" spans="2:48" ht="40.5" customHeight="1" thickTop="1" x14ac:dyDescent="0.2">
      <c r="B12" s="541" t="s">
        <v>16</v>
      </c>
      <c r="C12" s="542"/>
      <c r="D12" s="542"/>
      <c r="E12" s="542"/>
      <c r="F12" s="542"/>
      <c r="G12" s="542"/>
      <c r="H12" s="542"/>
      <c r="I12" s="542"/>
      <c r="J12" s="542"/>
      <c r="K12" s="542"/>
      <c r="L12" s="542"/>
      <c r="M12" s="542"/>
      <c r="N12" s="542"/>
      <c r="O12" s="542"/>
      <c r="P12" s="542"/>
      <c r="Q12" s="542"/>
      <c r="R12" s="542"/>
      <c r="S12" s="542"/>
      <c r="T12" s="542"/>
      <c r="U12" s="542"/>
      <c r="V12" s="542"/>
      <c r="W12" s="542"/>
      <c r="X12" s="593" t="str">
        <f>IF(AND(X10="締結している",X11="主催して実施/他機関が開催し、参加"),"算定可","算定不可")</f>
        <v>算定可</v>
      </c>
      <c r="Y12" s="593"/>
      <c r="Z12" s="593"/>
      <c r="AA12" s="593"/>
      <c r="AB12" s="593"/>
      <c r="AC12" s="593"/>
      <c r="AD12" s="593"/>
      <c r="AE12" s="593"/>
      <c r="AF12" s="593"/>
      <c r="AG12" s="594"/>
      <c r="AH12" s="595"/>
      <c r="AK12" s="336"/>
      <c r="AL12" s="336"/>
      <c r="AM12" s="336"/>
      <c r="AN12" s="336"/>
      <c r="AO12" s="336"/>
      <c r="AP12" s="336"/>
      <c r="AQ12" s="336"/>
      <c r="AR12" s="335"/>
      <c r="AS12" s="335"/>
      <c r="AT12" s="335"/>
      <c r="AU12" s="335"/>
      <c r="AV12" s="335"/>
    </row>
    <row r="13" spans="2:48" ht="40.5" customHeight="1" thickBot="1" x14ac:dyDescent="0.25">
      <c r="B13" s="697" t="s">
        <v>60</v>
      </c>
      <c r="C13" s="698"/>
      <c r="D13" s="698"/>
      <c r="E13" s="698"/>
      <c r="F13" s="698"/>
      <c r="G13" s="698"/>
      <c r="H13" s="698"/>
      <c r="I13" s="698"/>
      <c r="J13" s="699"/>
      <c r="K13" s="703">
        <f>IF(X12="算定可",4,0)</f>
        <v>4</v>
      </c>
      <c r="L13" s="704"/>
      <c r="M13" s="704"/>
      <c r="N13" s="704"/>
      <c r="O13" s="704"/>
      <c r="P13" s="704"/>
      <c r="Q13" s="704"/>
      <c r="R13" s="704"/>
      <c r="S13" s="704"/>
      <c r="T13" s="704"/>
      <c r="U13" s="704"/>
      <c r="V13" s="704"/>
      <c r="W13" s="704"/>
      <c r="X13" s="704"/>
      <c r="Y13" s="704"/>
      <c r="Z13" s="704"/>
      <c r="AA13" s="704"/>
      <c r="AB13" s="704"/>
      <c r="AC13" s="704"/>
      <c r="AD13" s="704"/>
      <c r="AE13" s="704"/>
      <c r="AF13" s="704"/>
      <c r="AG13" s="704"/>
      <c r="AH13" s="705"/>
      <c r="AK13" s="336"/>
      <c r="AL13" s="336"/>
      <c r="AM13" s="336"/>
      <c r="AN13" s="336"/>
      <c r="AO13" s="336"/>
      <c r="AP13" s="336"/>
      <c r="AQ13" s="336"/>
      <c r="AR13" s="335"/>
      <c r="AS13" s="335"/>
      <c r="AT13" s="335"/>
      <c r="AU13" s="335"/>
      <c r="AV13" s="335"/>
    </row>
    <row r="14" spans="2:48" ht="13.5" customHeight="1" x14ac:dyDescent="0.2">
      <c r="B14" s="339"/>
      <c r="C14" s="339"/>
      <c r="D14" s="339"/>
      <c r="E14" s="339"/>
      <c r="F14" s="339"/>
      <c r="G14" s="339"/>
      <c r="H14" s="339"/>
      <c r="I14" s="339"/>
      <c r="J14" s="339"/>
      <c r="K14" s="340"/>
      <c r="L14" s="340"/>
      <c r="M14" s="340"/>
      <c r="N14" s="340"/>
      <c r="O14" s="340"/>
      <c r="P14" s="340"/>
      <c r="Q14" s="340"/>
      <c r="R14" s="340"/>
      <c r="S14" s="340"/>
      <c r="T14" s="340"/>
      <c r="U14" s="340"/>
      <c r="V14" s="340"/>
      <c r="W14" s="340"/>
      <c r="X14" s="340"/>
      <c r="Y14" s="340"/>
      <c r="Z14" s="340"/>
      <c r="AA14" s="340"/>
      <c r="AB14" s="340"/>
      <c r="AC14" s="340"/>
      <c r="AD14" s="340"/>
      <c r="AE14" s="340"/>
      <c r="AK14" s="336"/>
      <c r="AL14" s="336"/>
      <c r="AM14" s="336"/>
      <c r="AN14" s="336"/>
      <c r="AO14" s="336"/>
      <c r="AP14" s="336"/>
      <c r="AQ14" s="336"/>
      <c r="AR14" s="335"/>
      <c r="AS14" s="335"/>
      <c r="AT14" s="335"/>
      <c r="AU14" s="335"/>
      <c r="AV14" s="335"/>
    </row>
    <row r="15" spans="2:48" x14ac:dyDescent="0.2">
      <c r="B15" s="167" t="s">
        <v>29</v>
      </c>
      <c r="AK15" s="336"/>
      <c r="AL15" s="336"/>
      <c r="AM15" s="336"/>
      <c r="AN15" s="336"/>
      <c r="AO15" s="336"/>
      <c r="AP15" s="336"/>
      <c r="AQ15" s="336"/>
      <c r="AR15" s="335"/>
      <c r="AS15" s="335"/>
      <c r="AT15" s="335"/>
      <c r="AU15" s="335"/>
      <c r="AV15" s="335"/>
    </row>
    <row r="16" spans="2:48" x14ac:dyDescent="0.2">
      <c r="C16" s="167" t="s">
        <v>0</v>
      </c>
      <c r="E16" s="167" t="s">
        <v>5</v>
      </c>
      <c r="AL16" s="335"/>
      <c r="AM16" s="335"/>
      <c r="AN16" s="335"/>
      <c r="AO16" s="335"/>
      <c r="AP16" s="335"/>
      <c r="AQ16" s="335"/>
      <c r="AR16" s="335"/>
      <c r="AS16" s="335"/>
      <c r="AT16" s="335"/>
      <c r="AU16" s="335"/>
      <c r="AV16" s="335"/>
    </row>
    <row r="17" spans="2:48" x14ac:dyDescent="0.2">
      <c r="C17" s="167" t="s">
        <v>0</v>
      </c>
      <c r="E17" s="167" t="s">
        <v>38</v>
      </c>
      <c r="AL17" s="335"/>
      <c r="AM17" s="335"/>
      <c r="AN17" s="335"/>
      <c r="AO17" s="335"/>
      <c r="AP17" s="335"/>
      <c r="AQ17" s="335"/>
      <c r="AR17" s="335"/>
      <c r="AS17" s="335"/>
      <c r="AT17" s="335"/>
      <c r="AU17" s="335"/>
      <c r="AV17" s="335"/>
    </row>
    <row r="18" spans="2:48" x14ac:dyDescent="0.2">
      <c r="D18" s="167" t="s">
        <v>61</v>
      </c>
    </row>
    <row r="19" spans="2:48" x14ac:dyDescent="0.2">
      <c r="D19" s="167" t="s">
        <v>59</v>
      </c>
    </row>
    <row r="20" spans="2:48" ht="13.8" thickBot="1" x14ac:dyDescent="0.25"/>
    <row r="21" spans="2:48" ht="30" customHeight="1" x14ac:dyDescent="0.2">
      <c r="B21" s="341" t="s">
        <v>217</v>
      </c>
      <c r="C21" s="342"/>
      <c r="D21" s="342"/>
      <c r="E21" s="342"/>
      <c r="F21" s="342"/>
      <c r="G21" s="342"/>
      <c r="H21" s="342"/>
      <c r="I21" s="342"/>
      <c r="J21" s="342"/>
      <c r="K21" s="342"/>
      <c r="L21" s="342"/>
      <c r="M21" s="342"/>
      <c r="N21" s="342"/>
      <c r="O21" s="342"/>
      <c r="P21" s="342"/>
      <c r="Q21" s="342"/>
      <c r="R21" s="342"/>
      <c r="S21" s="342"/>
      <c r="T21" s="342"/>
      <c r="U21" s="342"/>
      <c r="V21" s="343"/>
      <c r="W21" s="343"/>
      <c r="X21" s="343"/>
      <c r="Y21" s="343"/>
      <c r="Z21" s="343"/>
      <c r="AA21" s="343"/>
      <c r="AB21" s="343"/>
      <c r="AC21" s="343"/>
      <c r="AD21" s="343"/>
      <c r="AE21" s="343"/>
      <c r="AF21" s="343"/>
      <c r="AG21" s="343"/>
      <c r="AH21" s="344"/>
      <c r="AI21" s="345"/>
    </row>
    <row r="22" spans="2:48" ht="30" customHeight="1" thickBot="1" x14ac:dyDescent="0.25">
      <c r="B22" s="346"/>
      <c r="C22" s="347" t="s">
        <v>155</v>
      </c>
      <c r="D22" s="347"/>
      <c r="E22" s="347" t="s">
        <v>220</v>
      </c>
      <c r="F22" s="347"/>
      <c r="G22" s="347"/>
      <c r="H22" s="347"/>
      <c r="I22" s="347"/>
      <c r="J22" s="347"/>
      <c r="K22" s="347"/>
      <c r="L22" s="347"/>
      <c r="M22" s="347"/>
      <c r="N22" s="347"/>
      <c r="O22" s="347"/>
      <c r="P22" s="347"/>
      <c r="Q22" s="347"/>
      <c r="R22" s="347"/>
      <c r="S22" s="347"/>
      <c r="T22" s="347"/>
      <c r="U22" s="347"/>
      <c r="V22" s="358"/>
      <c r="W22" s="358"/>
      <c r="X22" s="358"/>
      <c r="Y22" s="358"/>
      <c r="Z22" s="358"/>
      <c r="AA22" s="358"/>
      <c r="AB22" s="358"/>
      <c r="AC22" s="358"/>
      <c r="AD22" s="358"/>
      <c r="AE22" s="358"/>
      <c r="AF22" s="358"/>
      <c r="AG22" s="358"/>
      <c r="AH22" s="359"/>
      <c r="AI22" s="345"/>
    </row>
  </sheetData>
  <sheetProtection password="CC3D" sheet="1" objects="1" scenarios="1" selectLockedCells="1"/>
  <mergeCells count="10">
    <mergeCell ref="B2:M4"/>
    <mergeCell ref="B12:W12"/>
    <mergeCell ref="X12:AH12"/>
    <mergeCell ref="B13:J13"/>
    <mergeCell ref="B6:AH7"/>
    <mergeCell ref="B10:W10"/>
    <mergeCell ref="X10:AH10"/>
    <mergeCell ref="B11:W11"/>
    <mergeCell ref="X11:AH11"/>
    <mergeCell ref="K13:AH13"/>
  </mergeCells>
  <phoneticPr fontId="2"/>
  <dataValidations count="2">
    <dataValidation type="list" allowBlank="1" showInputMessage="1" showErrorMessage="1" sqref="X10:AH10">
      <formula1>$AO$10:$AO$11</formula1>
    </dataValidation>
    <dataValidation type="list" allowBlank="1" showInputMessage="1" showErrorMessage="1" sqref="X11:AH11">
      <formula1>$AL$6:$AL$7</formula1>
    </dataValidation>
  </dataValidations>
  <printOptions horizontalCentered="1"/>
  <pageMargins left="0.59055118110236227" right="0.59055118110236227" top="0.59055118110236227" bottom="0.39370078740157483" header="0.19685039370078741" footer="0.19685039370078741"/>
  <pageSetup paperSize="9"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U124"/>
  <sheetViews>
    <sheetView view="pageBreakPreview" topLeftCell="B1" zoomScale="115" zoomScaleNormal="100" zoomScaleSheetLayoutView="115" workbookViewId="0">
      <selection activeCell="D6" sqref="D6:E6"/>
    </sheetView>
  </sheetViews>
  <sheetFormatPr defaultRowHeight="13.2" x14ac:dyDescent="0.2"/>
  <cols>
    <col min="1" max="1" width="0" hidden="1" customWidth="1"/>
    <col min="2" max="9" width="10.77734375" customWidth="1"/>
    <col min="11" max="12" width="0" hidden="1" customWidth="1"/>
  </cols>
  <sheetData>
    <row r="1" spans="1:21" ht="22.95" customHeight="1" x14ac:dyDescent="0.2">
      <c r="A1" s="28"/>
      <c r="B1" s="105" t="s">
        <v>364</v>
      </c>
      <c r="I1" s="42"/>
    </row>
    <row r="2" spans="1:21" ht="21" customHeight="1" x14ac:dyDescent="0.2">
      <c r="A2" s="28"/>
      <c r="B2" s="105" t="s">
        <v>287</v>
      </c>
      <c r="I2" s="42"/>
    </row>
    <row r="3" spans="1:21" ht="25.2" customHeight="1" x14ac:dyDescent="0.2">
      <c r="A3" s="18"/>
      <c r="B3" s="18"/>
      <c r="C3" s="18"/>
      <c r="D3" s="18"/>
      <c r="E3" s="18"/>
      <c r="F3" s="18"/>
      <c r="G3" s="18"/>
      <c r="H3" s="18"/>
      <c r="I3" s="18"/>
      <c r="J3" s="18"/>
      <c r="K3" s="18"/>
      <c r="L3" s="18"/>
      <c r="M3" s="18"/>
      <c r="N3" s="18"/>
      <c r="O3" s="18"/>
      <c r="P3" s="18"/>
      <c r="Q3" s="18"/>
      <c r="R3" s="18"/>
      <c r="S3" s="18"/>
      <c r="T3" s="18"/>
      <c r="U3" s="18"/>
    </row>
    <row r="4" spans="1:21" ht="25.2" customHeight="1" x14ac:dyDescent="0.2">
      <c r="A4" s="18"/>
      <c r="B4" s="116" t="s">
        <v>246</v>
      </c>
      <c r="C4" s="18"/>
      <c r="D4" s="18"/>
      <c r="E4" s="18"/>
      <c r="F4" s="18"/>
      <c r="G4" s="18"/>
      <c r="H4" s="18"/>
      <c r="I4" s="18"/>
      <c r="J4" s="18"/>
      <c r="K4" s="18"/>
      <c r="L4" s="18"/>
      <c r="M4" s="18"/>
      <c r="N4" s="18"/>
      <c r="O4" s="18"/>
      <c r="P4" s="18"/>
      <c r="Q4" s="18"/>
      <c r="R4" s="18"/>
      <c r="S4" s="18"/>
      <c r="T4" s="18"/>
      <c r="U4" s="18"/>
    </row>
    <row r="5" spans="1:21" ht="25.2" customHeight="1" x14ac:dyDescent="0.2">
      <c r="A5" s="18"/>
      <c r="B5" s="18"/>
      <c r="C5" s="18"/>
      <c r="D5" s="18"/>
      <c r="E5" s="18"/>
      <c r="F5" s="18"/>
      <c r="G5" s="18"/>
      <c r="H5" s="18"/>
      <c r="I5" s="18"/>
      <c r="J5" s="18"/>
      <c r="K5" s="18"/>
      <c r="L5" s="18"/>
      <c r="M5" s="18"/>
      <c r="N5" s="18"/>
      <c r="O5" s="18"/>
      <c r="P5" s="18"/>
      <c r="Q5" s="18"/>
      <c r="R5" s="18"/>
      <c r="S5" s="18"/>
      <c r="T5" s="18"/>
      <c r="U5" s="18"/>
    </row>
    <row r="6" spans="1:21" ht="25.2" customHeight="1" x14ac:dyDescent="0.2">
      <c r="A6" s="18"/>
      <c r="B6" s="681" t="s">
        <v>122</v>
      </c>
      <c r="C6" s="681"/>
      <c r="D6" s="651"/>
      <c r="E6" s="652"/>
      <c r="F6" s="18"/>
      <c r="G6" s="18"/>
      <c r="H6" s="18"/>
      <c r="I6" s="18"/>
      <c r="J6" s="18"/>
      <c r="K6" s="18"/>
      <c r="L6" s="18"/>
      <c r="M6" s="18"/>
      <c r="N6" s="18"/>
      <c r="O6" s="18"/>
      <c r="P6" s="18"/>
      <c r="Q6" s="18"/>
      <c r="R6" s="18"/>
      <c r="S6" s="18"/>
      <c r="T6" s="18"/>
      <c r="U6" s="18"/>
    </row>
    <row r="7" spans="1:21" ht="25.2" customHeight="1" x14ac:dyDescent="0.2">
      <c r="A7" s="18"/>
      <c r="B7" s="18"/>
      <c r="C7" s="18"/>
      <c r="D7" s="18"/>
      <c r="E7" s="18"/>
      <c r="F7" s="18"/>
      <c r="G7" s="18"/>
      <c r="H7" s="18"/>
      <c r="I7" s="18"/>
      <c r="J7" s="18"/>
      <c r="K7" s="18"/>
      <c r="L7" s="18"/>
      <c r="M7" s="18"/>
      <c r="N7" s="18"/>
      <c r="O7" s="18"/>
      <c r="P7" s="18"/>
      <c r="Q7" s="18"/>
      <c r="R7" s="18"/>
      <c r="S7" s="18"/>
      <c r="T7" s="18"/>
      <c r="U7" s="18"/>
    </row>
    <row r="8" spans="1:21" ht="25.2" customHeight="1" x14ac:dyDescent="0.2">
      <c r="A8" s="18"/>
      <c r="B8" s="682" t="s">
        <v>247</v>
      </c>
      <c r="C8" s="682"/>
      <c r="D8" s="682"/>
      <c r="E8" s="682"/>
      <c r="F8" s="115" t="s">
        <v>193</v>
      </c>
      <c r="G8" s="115" t="s">
        <v>194</v>
      </c>
      <c r="H8" s="115" t="s">
        <v>195</v>
      </c>
      <c r="I8" s="115" t="s">
        <v>123</v>
      </c>
      <c r="J8" s="18"/>
      <c r="K8" s="18"/>
      <c r="L8" s="18"/>
      <c r="M8" s="18"/>
      <c r="N8" s="18"/>
      <c r="O8" s="18"/>
      <c r="P8" s="18"/>
      <c r="Q8" s="18"/>
      <c r="R8" s="18"/>
      <c r="S8" s="18"/>
      <c r="T8" s="18"/>
      <c r="U8" s="18"/>
    </row>
    <row r="9" spans="1:21" ht="25.2" customHeight="1" x14ac:dyDescent="0.2">
      <c r="A9" s="18"/>
      <c r="B9" s="683" t="s">
        <v>192</v>
      </c>
      <c r="C9" s="683"/>
      <c r="D9" s="683"/>
      <c r="E9" s="683"/>
      <c r="F9" s="27"/>
      <c r="G9" s="181"/>
      <c r="H9" s="181"/>
      <c r="I9" s="181"/>
      <c r="J9" s="18"/>
      <c r="K9" s="18"/>
      <c r="L9" s="153" t="s">
        <v>363</v>
      </c>
      <c r="M9" s="18"/>
      <c r="N9" s="18"/>
      <c r="O9" s="18"/>
      <c r="P9" s="18"/>
      <c r="Q9" s="18"/>
      <c r="R9" s="18"/>
      <c r="S9" s="18"/>
      <c r="T9" s="18"/>
      <c r="U9" s="18"/>
    </row>
    <row r="10" spans="1:21" ht="25.2" customHeight="1" x14ac:dyDescent="0.2">
      <c r="A10" s="18"/>
      <c r="B10" s="18"/>
      <c r="C10" s="18"/>
      <c r="D10" s="18"/>
      <c r="E10" s="18"/>
      <c r="F10" s="18"/>
      <c r="G10" s="18"/>
      <c r="H10" s="18"/>
      <c r="I10" s="18"/>
      <c r="J10" s="18"/>
      <c r="K10" s="153"/>
      <c r="L10" s="18"/>
      <c r="M10" s="18"/>
      <c r="N10" s="18"/>
      <c r="O10" s="18"/>
      <c r="P10" s="18"/>
      <c r="Q10" s="18"/>
      <c r="R10" s="18"/>
      <c r="S10" s="18"/>
      <c r="T10" s="18"/>
      <c r="U10" s="18"/>
    </row>
    <row r="11" spans="1:21" ht="25.2" customHeight="1" x14ac:dyDescent="0.2">
      <c r="A11" s="18"/>
      <c r="B11" s="681" t="s">
        <v>208</v>
      </c>
      <c r="C11" s="681"/>
      <c r="D11" s="681"/>
      <c r="E11" s="681"/>
      <c r="F11" s="649"/>
      <c r="G11" s="649"/>
      <c r="H11" s="18"/>
      <c r="I11" s="18"/>
      <c r="J11" s="18"/>
      <c r="K11" s="153" t="s">
        <v>149</v>
      </c>
      <c r="L11" s="18"/>
      <c r="M11" s="18"/>
      <c r="N11" s="18"/>
      <c r="O11" s="18"/>
      <c r="P11" s="18"/>
      <c r="Q11" s="18"/>
      <c r="R11" s="18"/>
      <c r="S11" s="18"/>
      <c r="T11" s="18"/>
      <c r="U11" s="18"/>
    </row>
    <row r="12" spans="1:21" ht="25.2" customHeight="1" x14ac:dyDescent="0.2">
      <c r="A12" s="18"/>
      <c r="B12" s="110"/>
      <c r="C12" s="110"/>
      <c r="D12" s="110"/>
      <c r="E12" s="110"/>
      <c r="F12" s="110"/>
      <c r="G12" s="110"/>
      <c r="H12" s="18"/>
      <c r="I12" s="18"/>
      <c r="J12" s="18"/>
      <c r="K12" s="153" t="s">
        <v>148</v>
      </c>
      <c r="L12" s="18"/>
      <c r="M12" s="18"/>
      <c r="N12" s="18"/>
      <c r="O12" s="18"/>
      <c r="P12" s="18"/>
      <c r="Q12" s="18"/>
      <c r="R12" s="18"/>
      <c r="S12" s="18"/>
      <c r="T12" s="18"/>
      <c r="U12" s="18"/>
    </row>
    <row r="13" spans="1:21" ht="25.2" customHeight="1" x14ac:dyDescent="0.2">
      <c r="A13" s="18"/>
      <c r="B13" s="101" t="s">
        <v>209</v>
      </c>
      <c r="C13" s="110"/>
      <c r="D13" s="110"/>
      <c r="E13" s="110"/>
      <c r="F13" s="110"/>
      <c r="G13" s="110"/>
      <c r="H13" s="18"/>
      <c r="I13" s="18"/>
      <c r="J13" s="18"/>
      <c r="K13" s="153"/>
      <c r="L13" s="18"/>
      <c r="M13" s="18"/>
      <c r="N13" s="18"/>
      <c r="O13" s="18"/>
      <c r="P13" s="18"/>
      <c r="Q13" s="18"/>
      <c r="R13" s="18"/>
      <c r="S13" s="18"/>
      <c r="T13" s="18"/>
      <c r="U13" s="18"/>
    </row>
    <row r="14" spans="1:21" ht="25.2" customHeight="1" x14ac:dyDescent="0.2">
      <c r="A14" s="18"/>
      <c r="B14" s="111" t="s">
        <v>206</v>
      </c>
      <c r="C14" s="110"/>
      <c r="D14" s="110"/>
      <c r="E14" s="110"/>
      <c r="F14" s="110"/>
      <c r="G14" s="110"/>
      <c r="H14" s="18"/>
      <c r="I14" s="18"/>
      <c r="J14" s="18"/>
      <c r="K14" s="153"/>
      <c r="L14" s="18"/>
      <c r="M14" s="18"/>
      <c r="N14" s="18"/>
      <c r="O14" s="18"/>
      <c r="P14" s="18"/>
      <c r="Q14" s="18"/>
      <c r="R14" s="18"/>
      <c r="S14" s="18"/>
      <c r="T14" s="18"/>
      <c r="U14" s="18"/>
    </row>
    <row r="15" spans="1:21" ht="25.2" customHeight="1" thickBot="1" x14ac:dyDescent="0.25">
      <c r="A15" s="18"/>
      <c r="B15" s="111" t="s">
        <v>248</v>
      </c>
      <c r="C15" s="110"/>
      <c r="D15" s="110"/>
      <c r="E15" s="110"/>
      <c r="F15" s="110"/>
      <c r="G15" s="110"/>
      <c r="H15" s="18"/>
      <c r="I15" s="18"/>
      <c r="J15" s="18"/>
      <c r="K15" s="18"/>
      <c r="L15" s="18"/>
      <c r="M15" s="18"/>
      <c r="N15" s="18"/>
      <c r="O15" s="18"/>
      <c r="P15" s="18"/>
      <c r="Q15" s="18"/>
      <c r="R15" s="18"/>
      <c r="S15" s="18"/>
      <c r="T15" s="18"/>
      <c r="U15" s="18"/>
    </row>
    <row r="16" spans="1:21" ht="25.2" customHeight="1" x14ac:dyDescent="0.2">
      <c r="A16" s="18"/>
      <c r="B16" s="672"/>
      <c r="C16" s="673"/>
      <c r="D16" s="673"/>
      <c r="E16" s="673"/>
      <c r="F16" s="673"/>
      <c r="G16" s="673"/>
      <c r="H16" s="673"/>
      <c r="I16" s="674"/>
      <c r="J16" s="18"/>
      <c r="K16" s="18"/>
      <c r="L16" s="18"/>
      <c r="M16" s="18"/>
      <c r="N16" s="18"/>
      <c r="O16" s="18"/>
      <c r="P16" s="18"/>
      <c r="Q16" s="18"/>
      <c r="R16" s="18"/>
      <c r="S16" s="18"/>
      <c r="T16" s="18"/>
      <c r="U16" s="18"/>
    </row>
    <row r="17" spans="1:21" ht="25.2" customHeight="1" x14ac:dyDescent="0.2">
      <c r="A17" s="18"/>
      <c r="B17" s="675"/>
      <c r="C17" s="676"/>
      <c r="D17" s="676"/>
      <c r="E17" s="676"/>
      <c r="F17" s="676"/>
      <c r="G17" s="676"/>
      <c r="H17" s="676"/>
      <c r="I17" s="677"/>
      <c r="J17" s="18"/>
      <c r="K17" s="18"/>
      <c r="L17" s="18"/>
      <c r="M17" s="18"/>
      <c r="N17" s="18"/>
      <c r="O17" s="18"/>
      <c r="P17" s="18"/>
      <c r="Q17" s="18"/>
      <c r="R17" s="18"/>
      <c r="S17" s="18"/>
      <c r="T17" s="18"/>
      <c r="U17" s="18"/>
    </row>
    <row r="18" spans="1:21" ht="25.2" customHeight="1" x14ac:dyDescent="0.2">
      <c r="A18" s="18"/>
      <c r="B18" s="675"/>
      <c r="C18" s="676"/>
      <c r="D18" s="676"/>
      <c r="E18" s="676"/>
      <c r="F18" s="676"/>
      <c r="G18" s="676"/>
      <c r="H18" s="676"/>
      <c r="I18" s="677"/>
      <c r="J18" s="18"/>
      <c r="K18" s="18"/>
      <c r="L18" s="18"/>
      <c r="M18" s="18"/>
      <c r="N18" s="18"/>
      <c r="O18" s="18"/>
      <c r="P18" s="18"/>
      <c r="Q18" s="18"/>
      <c r="R18" s="18"/>
      <c r="S18" s="18"/>
      <c r="T18" s="18"/>
      <c r="U18" s="18"/>
    </row>
    <row r="19" spans="1:21" ht="25.2" customHeight="1" thickBot="1" x14ac:dyDescent="0.25">
      <c r="A19" s="18"/>
      <c r="B19" s="678"/>
      <c r="C19" s="679"/>
      <c r="D19" s="679"/>
      <c r="E19" s="679"/>
      <c r="F19" s="679"/>
      <c r="G19" s="679"/>
      <c r="H19" s="679"/>
      <c r="I19" s="680"/>
      <c r="J19" s="18"/>
      <c r="K19" s="18"/>
      <c r="L19" s="18"/>
      <c r="M19" s="18"/>
      <c r="N19" s="18"/>
      <c r="O19" s="18"/>
      <c r="P19" s="18"/>
      <c r="Q19" s="18"/>
      <c r="R19" s="18"/>
      <c r="S19" s="18"/>
      <c r="T19" s="18"/>
      <c r="U19" s="18"/>
    </row>
    <row r="20" spans="1:21" ht="25.2" customHeight="1" x14ac:dyDescent="0.2">
      <c r="A20" s="18"/>
      <c r="B20" s="110"/>
      <c r="C20" s="110"/>
      <c r="D20" s="110"/>
      <c r="E20" s="110"/>
      <c r="F20" s="110"/>
      <c r="G20" s="110"/>
      <c r="H20" s="18"/>
      <c r="I20" s="18"/>
      <c r="J20" s="18"/>
      <c r="K20" s="18"/>
      <c r="L20" s="18"/>
      <c r="M20" s="18"/>
      <c r="N20" s="18"/>
      <c r="O20" s="18"/>
      <c r="P20" s="18"/>
      <c r="Q20" s="18"/>
      <c r="R20" s="18"/>
      <c r="S20" s="18"/>
      <c r="T20" s="18"/>
      <c r="U20" s="18"/>
    </row>
    <row r="21" spans="1:21" ht="25.2" customHeight="1" thickBot="1" x14ac:dyDescent="0.25">
      <c r="A21" s="18"/>
      <c r="B21" s="111" t="s">
        <v>249</v>
      </c>
      <c r="C21" s="110"/>
      <c r="D21" s="110"/>
      <c r="E21" s="110"/>
      <c r="F21" s="110"/>
      <c r="G21" s="110"/>
      <c r="H21" s="18"/>
      <c r="I21" s="18"/>
      <c r="J21" s="18"/>
      <c r="K21" s="18"/>
      <c r="L21" s="18"/>
      <c r="M21" s="18"/>
      <c r="N21" s="18"/>
      <c r="O21" s="18"/>
      <c r="P21" s="18"/>
      <c r="Q21" s="18"/>
      <c r="R21" s="18"/>
      <c r="S21" s="18"/>
      <c r="T21" s="18"/>
      <c r="U21" s="18"/>
    </row>
    <row r="22" spans="1:21" ht="25.2" customHeight="1" x14ac:dyDescent="0.2">
      <c r="A22" s="18"/>
      <c r="B22" s="614" t="s">
        <v>278</v>
      </c>
      <c r="C22" s="623"/>
      <c r="D22" s="623"/>
      <c r="E22" s="623"/>
      <c r="F22" s="623"/>
      <c r="G22" s="623"/>
      <c r="H22" s="623"/>
      <c r="I22" s="624"/>
      <c r="J22" s="18"/>
      <c r="K22" s="18"/>
      <c r="L22" s="18"/>
      <c r="M22" s="18"/>
      <c r="N22" s="18"/>
      <c r="O22" s="18"/>
      <c r="P22" s="18"/>
      <c r="Q22" s="18"/>
      <c r="R22" s="18"/>
      <c r="S22" s="18"/>
      <c r="T22" s="18"/>
      <c r="U22" s="18"/>
    </row>
    <row r="23" spans="1:21" ht="25.2" customHeight="1" x14ac:dyDescent="0.2">
      <c r="A23" s="18"/>
      <c r="B23" s="627"/>
      <c r="C23" s="625"/>
      <c r="D23" s="625"/>
      <c r="E23" s="625"/>
      <c r="F23" s="625"/>
      <c r="G23" s="625"/>
      <c r="H23" s="625"/>
      <c r="I23" s="626"/>
      <c r="J23" s="18"/>
      <c r="K23" s="18"/>
      <c r="L23" s="18"/>
      <c r="M23" s="18"/>
      <c r="N23" s="18"/>
      <c r="O23" s="18"/>
      <c r="P23" s="18"/>
      <c r="Q23" s="18"/>
      <c r="R23" s="18"/>
      <c r="S23" s="18"/>
      <c r="T23" s="18"/>
      <c r="U23" s="18"/>
    </row>
    <row r="24" spans="1:21" ht="25.2" customHeight="1" x14ac:dyDescent="0.2">
      <c r="A24" s="18"/>
      <c r="B24" s="627"/>
      <c r="C24" s="625"/>
      <c r="D24" s="625"/>
      <c r="E24" s="625"/>
      <c r="F24" s="625"/>
      <c r="G24" s="625"/>
      <c r="H24" s="625"/>
      <c r="I24" s="626"/>
      <c r="J24" s="18"/>
      <c r="K24" s="18"/>
      <c r="L24" s="18"/>
      <c r="M24" s="18"/>
      <c r="N24" s="18"/>
      <c r="O24" s="18"/>
      <c r="P24" s="18"/>
      <c r="Q24" s="18"/>
      <c r="R24" s="18"/>
      <c r="S24" s="18"/>
      <c r="T24" s="18"/>
      <c r="U24" s="18"/>
    </row>
    <row r="25" spans="1:21" ht="25.2" customHeight="1" x14ac:dyDescent="0.2">
      <c r="A25" s="18"/>
      <c r="B25" s="627"/>
      <c r="C25" s="625"/>
      <c r="D25" s="625"/>
      <c r="E25" s="625"/>
      <c r="F25" s="625"/>
      <c r="G25" s="625"/>
      <c r="H25" s="625"/>
      <c r="I25" s="626"/>
      <c r="J25" s="18"/>
      <c r="K25" s="18"/>
      <c r="L25" s="18"/>
      <c r="M25" s="18"/>
      <c r="N25" s="18"/>
      <c r="O25" s="18"/>
      <c r="P25" s="18"/>
      <c r="Q25" s="18"/>
      <c r="R25" s="18"/>
      <c r="S25" s="18"/>
      <c r="T25" s="18"/>
      <c r="U25" s="18"/>
    </row>
    <row r="26" spans="1:21" ht="25.2" customHeight="1" thickBot="1" x14ac:dyDescent="0.25">
      <c r="A26" s="18"/>
      <c r="B26" s="628"/>
      <c r="C26" s="629"/>
      <c r="D26" s="629"/>
      <c r="E26" s="629"/>
      <c r="F26" s="629"/>
      <c r="G26" s="629"/>
      <c r="H26" s="629"/>
      <c r="I26" s="630"/>
      <c r="J26" s="18"/>
      <c r="K26" s="18"/>
      <c r="L26" s="18"/>
      <c r="M26" s="18"/>
      <c r="N26" s="18"/>
      <c r="O26" s="18"/>
      <c r="P26" s="18"/>
      <c r="Q26" s="18"/>
      <c r="R26" s="18"/>
      <c r="S26" s="18"/>
      <c r="T26" s="18"/>
      <c r="U26" s="18"/>
    </row>
    <row r="27" spans="1:21" ht="25.2" customHeight="1" x14ac:dyDescent="0.2">
      <c r="A27" s="18"/>
      <c r="B27" s="18"/>
      <c r="C27" s="18"/>
      <c r="D27" s="18"/>
      <c r="E27" s="18"/>
      <c r="F27" s="18"/>
      <c r="G27" s="18"/>
      <c r="H27" s="18"/>
      <c r="I27" s="18"/>
      <c r="J27" s="18"/>
      <c r="K27" s="18"/>
      <c r="L27" s="18"/>
      <c r="M27" s="18"/>
      <c r="N27" s="18"/>
      <c r="O27" s="18"/>
      <c r="P27" s="18"/>
      <c r="Q27" s="18"/>
      <c r="R27" s="18"/>
      <c r="S27" s="18"/>
      <c r="T27" s="18"/>
      <c r="U27" s="18"/>
    </row>
    <row r="28" spans="1:21" ht="25.2" customHeight="1" thickBot="1" x14ac:dyDescent="0.25">
      <c r="A28" s="18"/>
      <c r="B28" s="111" t="s">
        <v>242</v>
      </c>
      <c r="C28" s="110"/>
      <c r="D28" s="110"/>
      <c r="E28" s="110"/>
      <c r="F28" s="110"/>
      <c r="G28" s="110"/>
      <c r="H28" s="18"/>
      <c r="I28" s="18"/>
      <c r="J28" s="18"/>
      <c r="K28" s="18"/>
      <c r="L28" s="18"/>
      <c r="M28" s="18"/>
      <c r="N28" s="18"/>
      <c r="O28" s="18"/>
      <c r="P28" s="18"/>
      <c r="Q28" s="18"/>
      <c r="R28" s="18"/>
      <c r="S28" s="18"/>
      <c r="T28" s="18"/>
      <c r="U28" s="18"/>
    </row>
    <row r="29" spans="1:21" ht="25.2" customHeight="1" x14ac:dyDescent="0.2">
      <c r="A29" s="18"/>
      <c r="B29" s="672"/>
      <c r="C29" s="673"/>
      <c r="D29" s="673"/>
      <c r="E29" s="673"/>
      <c r="F29" s="673"/>
      <c r="G29" s="673"/>
      <c r="H29" s="673"/>
      <c r="I29" s="674"/>
      <c r="J29" s="18"/>
      <c r="K29" s="18"/>
      <c r="L29" s="18"/>
      <c r="M29" s="18"/>
      <c r="N29" s="18"/>
      <c r="O29" s="18"/>
      <c r="P29" s="18"/>
      <c r="Q29" s="18"/>
      <c r="R29" s="18"/>
      <c r="S29" s="18"/>
      <c r="T29" s="18"/>
      <c r="U29" s="18"/>
    </row>
    <row r="30" spans="1:21" ht="25.2" customHeight="1" x14ac:dyDescent="0.2">
      <c r="A30" s="18"/>
      <c r="B30" s="675"/>
      <c r="C30" s="676"/>
      <c r="D30" s="676"/>
      <c r="E30" s="676"/>
      <c r="F30" s="676"/>
      <c r="G30" s="676"/>
      <c r="H30" s="676"/>
      <c r="I30" s="677"/>
      <c r="J30" s="18"/>
      <c r="K30" s="18"/>
      <c r="L30" s="18"/>
      <c r="M30" s="18"/>
      <c r="N30" s="18"/>
      <c r="O30" s="18"/>
      <c r="P30" s="18"/>
      <c r="Q30" s="18"/>
      <c r="R30" s="18"/>
      <c r="S30" s="18"/>
      <c r="T30" s="18"/>
      <c r="U30" s="18"/>
    </row>
    <row r="31" spans="1:21" ht="25.2" customHeight="1" x14ac:dyDescent="0.2">
      <c r="A31" s="18"/>
      <c r="B31" s="675"/>
      <c r="C31" s="676"/>
      <c r="D31" s="676"/>
      <c r="E31" s="676"/>
      <c r="F31" s="676"/>
      <c r="G31" s="676"/>
      <c r="H31" s="676"/>
      <c r="I31" s="677"/>
      <c r="J31" s="18"/>
      <c r="K31" s="18"/>
      <c r="L31" s="18"/>
      <c r="M31" s="18"/>
      <c r="N31" s="18"/>
      <c r="O31" s="18"/>
      <c r="P31" s="18"/>
      <c r="Q31" s="18"/>
      <c r="R31" s="18"/>
      <c r="S31" s="18"/>
      <c r="T31" s="18"/>
      <c r="U31" s="18"/>
    </row>
    <row r="32" spans="1:21" ht="25.2" customHeight="1" thickBot="1" x14ac:dyDescent="0.25">
      <c r="A32" s="18"/>
      <c r="B32" s="678"/>
      <c r="C32" s="679"/>
      <c r="D32" s="679"/>
      <c r="E32" s="679"/>
      <c r="F32" s="679"/>
      <c r="G32" s="679"/>
      <c r="H32" s="679"/>
      <c r="I32" s="680"/>
      <c r="J32" s="18"/>
      <c r="K32" s="18"/>
      <c r="L32" s="18"/>
      <c r="M32" s="18"/>
      <c r="N32" s="18"/>
      <c r="O32" s="18"/>
      <c r="P32" s="18"/>
      <c r="Q32" s="18"/>
      <c r="R32" s="18"/>
      <c r="S32" s="18"/>
      <c r="T32" s="18"/>
      <c r="U32" s="18"/>
    </row>
    <row r="33" spans="1:21" ht="25.2" customHeight="1" x14ac:dyDescent="0.2">
      <c r="A33" s="18"/>
      <c r="B33" s="18"/>
      <c r="C33" s="18"/>
      <c r="D33" s="18"/>
      <c r="E33" s="18"/>
      <c r="F33" s="18"/>
      <c r="G33" s="18"/>
      <c r="H33" s="18"/>
      <c r="I33" s="18"/>
      <c r="J33" s="18"/>
      <c r="K33" s="18"/>
      <c r="L33" s="18"/>
      <c r="M33" s="18"/>
      <c r="N33" s="18"/>
      <c r="O33" s="18"/>
      <c r="P33" s="18"/>
      <c r="Q33" s="18"/>
      <c r="R33" s="18"/>
      <c r="S33" s="18"/>
      <c r="T33" s="18"/>
      <c r="U33" s="18"/>
    </row>
    <row r="34" spans="1:21" ht="25.2" customHeight="1" x14ac:dyDescent="0.2">
      <c r="A34" s="18"/>
      <c r="B34" s="18"/>
      <c r="C34" s="18"/>
      <c r="D34" s="18"/>
      <c r="E34" s="18"/>
      <c r="F34" s="18"/>
      <c r="G34" s="18"/>
      <c r="H34" s="18"/>
      <c r="I34" s="18"/>
      <c r="J34" s="18"/>
      <c r="K34" s="18"/>
      <c r="L34" s="18"/>
      <c r="M34" s="18"/>
      <c r="N34" s="18"/>
      <c r="O34" s="18"/>
      <c r="P34" s="18"/>
      <c r="Q34" s="18"/>
      <c r="R34" s="18"/>
      <c r="S34" s="18"/>
      <c r="T34" s="18"/>
      <c r="U34" s="18"/>
    </row>
    <row r="35" spans="1:21" ht="25.2" customHeight="1" x14ac:dyDescent="0.2">
      <c r="A35" s="18"/>
      <c r="B35" s="18"/>
      <c r="C35" s="18"/>
      <c r="D35" s="18"/>
      <c r="E35" s="18"/>
      <c r="F35" s="18"/>
      <c r="G35" s="18"/>
      <c r="H35" s="18"/>
      <c r="I35" s="18"/>
      <c r="J35" s="18"/>
      <c r="K35" s="18"/>
      <c r="L35" s="18"/>
      <c r="M35" s="18"/>
      <c r="N35" s="18"/>
      <c r="O35" s="18"/>
      <c r="P35" s="18"/>
      <c r="Q35" s="18"/>
      <c r="R35" s="18"/>
      <c r="S35" s="18"/>
      <c r="T35" s="18"/>
      <c r="U35" s="18"/>
    </row>
    <row r="36" spans="1:21" ht="25.2" customHeight="1" x14ac:dyDescent="0.2">
      <c r="A36" s="18"/>
      <c r="B36" s="18"/>
      <c r="C36" s="18"/>
      <c r="D36" s="18"/>
      <c r="E36" s="18"/>
      <c r="F36" s="18"/>
      <c r="G36" s="18"/>
      <c r="H36" s="18"/>
      <c r="I36" s="18"/>
      <c r="J36" s="18"/>
      <c r="K36" s="18"/>
      <c r="L36" s="18"/>
      <c r="M36" s="18"/>
      <c r="N36" s="18"/>
      <c r="O36" s="18"/>
      <c r="P36" s="18"/>
      <c r="Q36" s="18"/>
      <c r="R36" s="18"/>
      <c r="S36" s="18"/>
      <c r="T36" s="18"/>
      <c r="U36" s="18"/>
    </row>
    <row r="37" spans="1:21" ht="25.2" customHeight="1" x14ac:dyDescent="0.2">
      <c r="A37" s="18"/>
      <c r="B37" s="18"/>
      <c r="C37" s="18"/>
      <c r="D37" s="18"/>
      <c r="E37" s="18"/>
      <c r="F37" s="18"/>
      <c r="G37" s="18"/>
      <c r="H37" s="18"/>
      <c r="I37" s="18"/>
      <c r="J37" s="18"/>
      <c r="K37" s="18"/>
      <c r="L37" s="18"/>
      <c r="M37" s="18"/>
      <c r="N37" s="18"/>
      <c r="O37" s="18"/>
      <c r="P37" s="18"/>
      <c r="Q37" s="18"/>
      <c r="R37" s="18"/>
      <c r="S37" s="18"/>
      <c r="T37" s="18"/>
      <c r="U37" s="18"/>
    </row>
    <row r="38" spans="1:21" ht="25.2" customHeight="1" x14ac:dyDescent="0.2">
      <c r="A38" s="18"/>
      <c r="B38" s="18"/>
      <c r="C38" s="18"/>
      <c r="D38" s="18"/>
      <c r="E38" s="18"/>
      <c r="F38" s="18"/>
      <c r="G38" s="18"/>
      <c r="H38" s="18"/>
      <c r="I38" s="18"/>
      <c r="J38" s="18"/>
      <c r="K38" s="18"/>
      <c r="L38" s="18"/>
      <c r="M38" s="18"/>
      <c r="N38" s="18"/>
      <c r="O38" s="18"/>
      <c r="P38" s="18"/>
      <c r="Q38" s="18"/>
      <c r="R38" s="18"/>
      <c r="S38" s="18"/>
      <c r="T38" s="18"/>
      <c r="U38" s="18"/>
    </row>
    <row r="39" spans="1:21" ht="25.2" customHeight="1" x14ac:dyDescent="0.2">
      <c r="A39" s="18"/>
      <c r="B39" s="18"/>
      <c r="C39" s="18"/>
      <c r="D39" s="18"/>
      <c r="E39" s="18"/>
      <c r="F39" s="18"/>
      <c r="G39" s="18"/>
      <c r="H39" s="18"/>
      <c r="I39" s="18"/>
      <c r="J39" s="18"/>
      <c r="K39" s="18"/>
      <c r="L39" s="18"/>
      <c r="M39" s="18"/>
      <c r="N39" s="18"/>
      <c r="O39" s="18"/>
      <c r="P39" s="18"/>
      <c r="Q39" s="18"/>
      <c r="R39" s="18"/>
      <c r="S39" s="18"/>
      <c r="T39" s="18"/>
      <c r="U39" s="18"/>
    </row>
    <row r="40" spans="1:21" ht="25.2" customHeight="1" x14ac:dyDescent="0.2">
      <c r="A40" s="18"/>
      <c r="B40" s="18"/>
      <c r="C40" s="18"/>
      <c r="D40" s="18"/>
      <c r="E40" s="18"/>
      <c r="F40" s="18"/>
      <c r="G40" s="18"/>
      <c r="H40" s="18"/>
      <c r="I40" s="18"/>
      <c r="J40" s="18"/>
      <c r="K40" s="18"/>
      <c r="L40" s="18"/>
      <c r="M40" s="18"/>
      <c r="N40" s="18"/>
      <c r="O40" s="18"/>
      <c r="P40" s="18"/>
      <c r="Q40" s="18"/>
      <c r="R40" s="18"/>
      <c r="S40" s="18"/>
      <c r="T40" s="18"/>
      <c r="U40" s="18"/>
    </row>
    <row r="41" spans="1:21" ht="25.2" customHeight="1" x14ac:dyDescent="0.2">
      <c r="A41" s="18"/>
      <c r="B41" s="18"/>
      <c r="C41" s="18"/>
      <c r="D41" s="18"/>
      <c r="E41" s="18"/>
      <c r="F41" s="18"/>
      <c r="G41" s="18"/>
      <c r="H41" s="18"/>
      <c r="I41" s="18"/>
      <c r="J41" s="18"/>
      <c r="K41" s="18"/>
      <c r="L41" s="18"/>
      <c r="M41" s="18"/>
      <c r="N41" s="18"/>
      <c r="O41" s="18"/>
      <c r="P41" s="18"/>
      <c r="Q41" s="18"/>
      <c r="R41" s="18"/>
      <c r="S41" s="18"/>
      <c r="T41" s="18"/>
      <c r="U41" s="18"/>
    </row>
    <row r="42" spans="1:21" ht="25.2" customHeight="1" x14ac:dyDescent="0.2">
      <c r="A42" s="18"/>
      <c r="B42" s="18"/>
      <c r="C42" s="18"/>
      <c r="D42" s="18"/>
      <c r="E42" s="18"/>
      <c r="F42" s="18"/>
      <c r="G42" s="18"/>
      <c r="H42" s="18"/>
      <c r="I42" s="18"/>
      <c r="J42" s="18"/>
      <c r="K42" s="18"/>
      <c r="L42" s="18"/>
      <c r="M42" s="18"/>
      <c r="N42" s="18"/>
      <c r="O42" s="18"/>
      <c r="P42" s="18"/>
      <c r="Q42" s="18"/>
      <c r="R42" s="18"/>
      <c r="S42" s="18"/>
      <c r="T42" s="18"/>
      <c r="U42" s="18"/>
    </row>
    <row r="43" spans="1:21" ht="25.2" customHeight="1" x14ac:dyDescent="0.2">
      <c r="A43" s="18"/>
      <c r="B43" s="18"/>
      <c r="C43" s="18"/>
      <c r="D43" s="18"/>
      <c r="E43" s="18"/>
      <c r="F43" s="18"/>
      <c r="G43" s="18"/>
      <c r="H43" s="18"/>
      <c r="I43" s="18"/>
      <c r="J43" s="18"/>
      <c r="K43" s="18"/>
      <c r="L43" s="18"/>
      <c r="M43" s="18"/>
      <c r="N43" s="18"/>
      <c r="O43" s="18"/>
      <c r="P43" s="18"/>
      <c r="Q43" s="18"/>
      <c r="R43" s="18"/>
      <c r="S43" s="18"/>
      <c r="T43" s="18"/>
      <c r="U43" s="18"/>
    </row>
    <row r="44" spans="1:21" ht="25.2" customHeight="1" x14ac:dyDescent="0.2">
      <c r="A44" s="18"/>
      <c r="B44" s="18"/>
      <c r="C44" s="18"/>
      <c r="D44" s="18"/>
      <c r="E44" s="18"/>
      <c r="F44" s="18"/>
      <c r="G44" s="18"/>
      <c r="H44" s="18"/>
      <c r="I44" s="18"/>
      <c r="J44" s="18"/>
      <c r="K44" s="18"/>
      <c r="L44" s="18"/>
      <c r="M44" s="18"/>
      <c r="N44" s="18"/>
      <c r="O44" s="18"/>
      <c r="P44" s="18"/>
      <c r="Q44" s="18"/>
      <c r="R44" s="18"/>
      <c r="S44" s="18"/>
      <c r="T44" s="18"/>
      <c r="U44" s="18"/>
    </row>
    <row r="45" spans="1:21" ht="25.2" customHeight="1" x14ac:dyDescent="0.2">
      <c r="A45" s="18"/>
      <c r="B45" s="18"/>
      <c r="C45" s="18"/>
      <c r="D45" s="18"/>
      <c r="E45" s="18"/>
      <c r="F45" s="18"/>
      <c r="G45" s="18"/>
      <c r="H45" s="18"/>
      <c r="I45" s="18"/>
      <c r="J45" s="18"/>
      <c r="K45" s="18"/>
      <c r="L45" s="18"/>
      <c r="M45" s="18"/>
      <c r="N45" s="18"/>
      <c r="O45" s="18"/>
      <c r="P45" s="18"/>
      <c r="Q45" s="18"/>
      <c r="R45" s="18"/>
      <c r="S45" s="18"/>
      <c r="T45" s="18"/>
      <c r="U45" s="18"/>
    </row>
    <row r="46" spans="1:21" ht="25.2" customHeight="1" x14ac:dyDescent="0.2">
      <c r="A46" s="18"/>
      <c r="B46" s="18"/>
      <c r="C46" s="18"/>
      <c r="D46" s="18"/>
      <c r="E46" s="18"/>
      <c r="F46" s="18"/>
      <c r="G46" s="18"/>
      <c r="H46" s="18"/>
      <c r="I46" s="18"/>
      <c r="J46" s="18"/>
      <c r="K46" s="18"/>
      <c r="L46" s="18"/>
      <c r="M46" s="18"/>
      <c r="N46" s="18"/>
      <c r="O46" s="18"/>
      <c r="P46" s="18"/>
      <c r="Q46" s="18"/>
      <c r="R46" s="18"/>
      <c r="S46" s="18"/>
      <c r="T46" s="18"/>
      <c r="U46" s="18"/>
    </row>
    <row r="47" spans="1:21" ht="25.2" customHeight="1" x14ac:dyDescent="0.2">
      <c r="A47" s="18"/>
      <c r="B47" s="18"/>
      <c r="C47" s="18"/>
      <c r="D47" s="18"/>
      <c r="E47" s="18"/>
      <c r="F47" s="18"/>
      <c r="G47" s="18"/>
      <c r="H47" s="18"/>
      <c r="I47" s="18"/>
      <c r="J47" s="18"/>
      <c r="K47" s="18"/>
      <c r="L47" s="18"/>
      <c r="M47" s="18"/>
      <c r="N47" s="18"/>
      <c r="O47" s="18"/>
      <c r="P47" s="18"/>
      <c r="Q47" s="18"/>
      <c r="R47" s="18"/>
      <c r="S47" s="18"/>
      <c r="T47" s="18"/>
      <c r="U47" s="18"/>
    </row>
    <row r="48" spans="1:21" ht="25.2" customHeight="1" x14ac:dyDescent="0.2">
      <c r="A48" s="18"/>
      <c r="B48" s="18"/>
      <c r="C48" s="18"/>
      <c r="D48" s="18"/>
      <c r="E48" s="18"/>
      <c r="F48" s="18"/>
      <c r="G48" s="18"/>
      <c r="H48" s="18"/>
      <c r="I48" s="18"/>
      <c r="J48" s="18"/>
      <c r="K48" s="18"/>
      <c r="L48" s="18"/>
      <c r="M48" s="18"/>
      <c r="N48" s="18"/>
      <c r="O48" s="18"/>
      <c r="P48" s="18"/>
      <c r="Q48" s="18"/>
      <c r="R48" s="18"/>
      <c r="S48" s="18"/>
      <c r="T48" s="18"/>
      <c r="U48" s="18"/>
    </row>
    <row r="49" spans="1:21" ht="25.2" customHeight="1" x14ac:dyDescent="0.2">
      <c r="A49" s="18"/>
      <c r="B49" s="18"/>
      <c r="C49" s="18"/>
      <c r="D49" s="18"/>
      <c r="E49" s="18"/>
      <c r="F49" s="18"/>
      <c r="G49" s="18"/>
      <c r="H49" s="18"/>
      <c r="I49" s="18"/>
      <c r="J49" s="18"/>
      <c r="K49" s="18"/>
      <c r="L49" s="18"/>
      <c r="M49" s="18"/>
      <c r="N49" s="18"/>
      <c r="O49" s="18"/>
      <c r="P49" s="18"/>
      <c r="Q49" s="18"/>
      <c r="R49" s="18"/>
      <c r="S49" s="18"/>
      <c r="T49" s="18"/>
      <c r="U49" s="18"/>
    </row>
    <row r="50" spans="1:21" ht="25.2" customHeight="1" x14ac:dyDescent="0.2">
      <c r="A50" s="18"/>
      <c r="B50" s="18"/>
      <c r="C50" s="18"/>
      <c r="D50" s="18"/>
      <c r="E50" s="18"/>
      <c r="F50" s="18"/>
      <c r="G50" s="18"/>
      <c r="H50" s="18"/>
      <c r="I50" s="18"/>
      <c r="J50" s="18"/>
      <c r="K50" s="18"/>
      <c r="L50" s="18"/>
      <c r="M50" s="18"/>
      <c r="N50" s="18"/>
      <c r="O50" s="18"/>
      <c r="P50" s="18"/>
      <c r="Q50" s="18"/>
      <c r="R50" s="18"/>
      <c r="S50" s="18"/>
      <c r="T50" s="18"/>
      <c r="U50" s="18"/>
    </row>
    <row r="51" spans="1:21" ht="25.2" customHeight="1" x14ac:dyDescent="0.2">
      <c r="A51" s="18"/>
      <c r="B51" s="18"/>
      <c r="C51" s="18"/>
      <c r="D51" s="18"/>
      <c r="E51" s="18"/>
      <c r="F51" s="18"/>
      <c r="G51" s="18"/>
      <c r="H51" s="18"/>
      <c r="I51" s="18"/>
      <c r="J51" s="18"/>
      <c r="K51" s="18"/>
      <c r="L51" s="18"/>
      <c r="M51" s="18"/>
      <c r="N51" s="18"/>
      <c r="O51" s="18"/>
      <c r="P51" s="18"/>
      <c r="Q51" s="18"/>
      <c r="R51" s="18"/>
      <c r="S51" s="18"/>
      <c r="T51" s="18"/>
      <c r="U51" s="18"/>
    </row>
    <row r="52" spans="1:21" ht="25.2" customHeight="1" x14ac:dyDescent="0.2">
      <c r="A52" s="18"/>
      <c r="B52" s="18"/>
      <c r="C52" s="18"/>
      <c r="D52" s="18"/>
      <c r="E52" s="18"/>
      <c r="F52" s="18"/>
      <c r="G52" s="18"/>
      <c r="H52" s="18"/>
      <c r="I52" s="18"/>
      <c r="J52" s="18"/>
      <c r="K52" s="18"/>
      <c r="L52" s="18"/>
      <c r="M52" s="18"/>
      <c r="N52" s="18"/>
      <c r="O52" s="18"/>
      <c r="P52" s="18"/>
      <c r="Q52" s="18"/>
      <c r="R52" s="18"/>
      <c r="S52" s="18"/>
      <c r="T52" s="18"/>
      <c r="U52" s="18"/>
    </row>
    <row r="53" spans="1:21" ht="25.2" customHeight="1" x14ac:dyDescent="0.2">
      <c r="A53" s="18"/>
      <c r="B53" s="18"/>
      <c r="C53" s="18"/>
      <c r="D53" s="18"/>
      <c r="E53" s="18"/>
      <c r="F53" s="18"/>
      <c r="G53" s="18"/>
      <c r="H53" s="18"/>
      <c r="I53" s="18"/>
      <c r="J53" s="18"/>
      <c r="K53" s="18"/>
      <c r="L53" s="18"/>
      <c r="M53" s="18"/>
      <c r="N53" s="18"/>
      <c r="O53" s="18"/>
      <c r="P53" s="18"/>
      <c r="Q53" s="18"/>
      <c r="R53" s="18"/>
      <c r="S53" s="18"/>
      <c r="T53" s="18"/>
      <c r="U53" s="18"/>
    </row>
    <row r="54" spans="1:21" ht="25.2" customHeight="1" x14ac:dyDescent="0.2">
      <c r="A54" s="18"/>
      <c r="B54" s="18"/>
      <c r="C54" s="18"/>
      <c r="D54" s="18"/>
      <c r="E54" s="18"/>
      <c r="F54" s="18"/>
      <c r="G54" s="18"/>
      <c r="H54" s="18"/>
      <c r="I54" s="18"/>
      <c r="J54" s="18"/>
      <c r="K54" s="18"/>
      <c r="L54" s="18"/>
      <c r="M54" s="18"/>
      <c r="N54" s="18"/>
      <c r="O54" s="18"/>
      <c r="P54" s="18"/>
      <c r="Q54" s="18"/>
      <c r="R54" s="18"/>
      <c r="S54" s="18"/>
      <c r="T54" s="18"/>
      <c r="U54" s="18"/>
    </row>
    <row r="55" spans="1:21" ht="25.2" customHeight="1" x14ac:dyDescent="0.2">
      <c r="A55" s="18"/>
      <c r="B55" s="18"/>
      <c r="C55" s="18"/>
      <c r="D55" s="18"/>
      <c r="E55" s="18"/>
      <c r="F55" s="18"/>
      <c r="G55" s="18"/>
      <c r="H55" s="18"/>
      <c r="I55" s="18"/>
      <c r="J55" s="18"/>
      <c r="K55" s="18"/>
      <c r="L55" s="18"/>
      <c r="M55" s="18"/>
      <c r="N55" s="18"/>
      <c r="O55" s="18"/>
      <c r="P55" s="18"/>
      <c r="Q55" s="18"/>
      <c r="R55" s="18"/>
      <c r="S55" s="18"/>
      <c r="T55" s="18"/>
      <c r="U55" s="18"/>
    </row>
    <row r="56" spans="1:21" ht="25.2" customHeight="1" x14ac:dyDescent="0.2">
      <c r="A56" s="18"/>
      <c r="B56" s="18"/>
      <c r="C56" s="18"/>
      <c r="D56" s="18"/>
      <c r="E56" s="18"/>
      <c r="F56" s="18"/>
      <c r="G56" s="18"/>
      <c r="H56" s="18"/>
      <c r="I56" s="18"/>
      <c r="J56" s="18"/>
      <c r="K56" s="18"/>
      <c r="L56" s="18"/>
      <c r="M56" s="18"/>
      <c r="N56" s="18"/>
      <c r="O56" s="18"/>
      <c r="P56" s="18"/>
      <c r="Q56" s="18"/>
      <c r="R56" s="18"/>
      <c r="S56" s="18"/>
      <c r="T56" s="18"/>
      <c r="U56" s="18"/>
    </row>
    <row r="57" spans="1:21" ht="25.2" customHeight="1" x14ac:dyDescent="0.2">
      <c r="A57" s="18"/>
      <c r="B57" s="18"/>
      <c r="C57" s="18"/>
      <c r="D57" s="18"/>
      <c r="E57" s="18"/>
      <c r="F57" s="18"/>
      <c r="G57" s="18"/>
      <c r="H57" s="18"/>
      <c r="I57" s="18"/>
      <c r="J57" s="18"/>
      <c r="K57" s="18"/>
      <c r="L57" s="18"/>
      <c r="M57" s="18"/>
      <c r="N57" s="18"/>
      <c r="O57" s="18"/>
      <c r="P57" s="18"/>
      <c r="Q57" s="18"/>
      <c r="R57" s="18"/>
      <c r="S57" s="18"/>
      <c r="T57" s="18"/>
      <c r="U57" s="18"/>
    </row>
    <row r="58" spans="1:21" ht="25.2" customHeight="1" x14ac:dyDescent="0.2">
      <c r="A58" s="18"/>
      <c r="B58" s="18"/>
      <c r="C58" s="18"/>
      <c r="D58" s="18"/>
      <c r="E58" s="18"/>
      <c r="F58" s="18"/>
      <c r="G58" s="18"/>
      <c r="H58" s="18"/>
      <c r="I58" s="18"/>
      <c r="J58" s="18"/>
      <c r="K58" s="18"/>
      <c r="L58" s="18"/>
      <c r="M58" s="18"/>
      <c r="N58" s="18"/>
      <c r="O58" s="18"/>
      <c r="P58" s="18"/>
      <c r="Q58" s="18"/>
      <c r="R58" s="18"/>
      <c r="S58" s="18"/>
      <c r="T58" s="18"/>
      <c r="U58" s="18"/>
    </row>
    <row r="59" spans="1:21" ht="25.2" customHeight="1" x14ac:dyDescent="0.2">
      <c r="A59" s="18"/>
      <c r="B59" s="18"/>
      <c r="C59" s="18"/>
      <c r="D59" s="18"/>
      <c r="E59" s="18"/>
      <c r="F59" s="18"/>
      <c r="G59" s="18"/>
      <c r="H59" s="18"/>
      <c r="I59" s="18"/>
      <c r="J59" s="18"/>
      <c r="K59" s="18"/>
      <c r="L59" s="18"/>
      <c r="M59" s="18"/>
      <c r="N59" s="18"/>
      <c r="O59" s="18"/>
      <c r="P59" s="18"/>
      <c r="Q59" s="18"/>
      <c r="R59" s="18"/>
      <c r="S59" s="18"/>
      <c r="T59" s="18"/>
      <c r="U59" s="18"/>
    </row>
    <row r="60" spans="1:21" ht="25.2" customHeight="1" x14ac:dyDescent="0.2">
      <c r="A60" s="18"/>
      <c r="B60" s="18"/>
      <c r="C60" s="18"/>
      <c r="D60" s="18"/>
      <c r="E60" s="18"/>
      <c r="F60" s="18"/>
      <c r="G60" s="18"/>
      <c r="H60" s="18"/>
      <c r="I60" s="18"/>
      <c r="J60" s="18"/>
      <c r="K60" s="18"/>
      <c r="L60" s="18"/>
      <c r="M60" s="18"/>
      <c r="N60" s="18"/>
      <c r="O60" s="18"/>
      <c r="P60" s="18"/>
      <c r="Q60" s="18"/>
      <c r="R60" s="18"/>
      <c r="S60" s="18"/>
      <c r="T60" s="18"/>
      <c r="U60" s="18"/>
    </row>
    <row r="61" spans="1:21" ht="25.2" customHeight="1" x14ac:dyDescent="0.2">
      <c r="A61" s="18"/>
      <c r="B61" s="18"/>
      <c r="C61" s="18"/>
      <c r="D61" s="18"/>
      <c r="E61" s="18"/>
      <c r="F61" s="18"/>
      <c r="G61" s="18"/>
      <c r="H61" s="18"/>
      <c r="I61" s="18"/>
      <c r="J61" s="18"/>
      <c r="K61" s="18"/>
      <c r="L61" s="18"/>
      <c r="M61" s="18"/>
      <c r="N61" s="18"/>
      <c r="O61" s="18"/>
      <c r="P61" s="18"/>
      <c r="Q61" s="18"/>
      <c r="R61" s="18"/>
      <c r="S61" s="18"/>
      <c r="T61" s="18"/>
      <c r="U61" s="18"/>
    </row>
    <row r="62" spans="1:21" ht="25.2" customHeight="1" x14ac:dyDescent="0.2">
      <c r="A62" s="18"/>
      <c r="B62" s="18"/>
      <c r="C62" s="18"/>
      <c r="D62" s="18"/>
      <c r="E62" s="18"/>
      <c r="F62" s="18"/>
      <c r="G62" s="18"/>
      <c r="H62" s="18"/>
      <c r="I62" s="18"/>
      <c r="J62" s="18"/>
      <c r="K62" s="18"/>
      <c r="L62" s="18"/>
      <c r="M62" s="18"/>
      <c r="N62" s="18"/>
      <c r="O62" s="18"/>
      <c r="P62" s="18"/>
      <c r="Q62" s="18"/>
      <c r="R62" s="18"/>
      <c r="S62" s="18"/>
      <c r="T62" s="18"/>
      <c r="U62" s="18"/>
    </row>
    <row r="63" spans="1:21" ht="25.2" customHeight="1" x14ac:dyDescent="0.2">
      <c r="A63" s="18"/>
      <c r="B63" s="18"/>
      <c r="C63" s="18"/>
      <c r="D63" s="18"/>
      <c r="E63" s="18"/>
      <c r="F63" s="18"/>
      <c r="G63" s="18"/>
      <c r="H63" s="18"/>
      <c r="I63" s="18"/>
      <c r="J63" s="18"/>
      <c r="K63" s="18"/>
      <c r="L63" s="18"/>
      <c r="M63" s="18"/>
      <c r="N63" s="18"/>
      <c r="O63" s="18"/>
      <c r="P63" s="18"/>
      <c r="Q63" s="18"/>
      <c r="R63" s="18"/>
      <c r="S63" s="18"/>
      <c r="T63" s="18"/>
      <c r="U63" s="18"/>
    </row>
    <row r="64" spans="1:21" ht="25.2" customHeight="1" x14ac:dyDescent="0.2">
      <c r="A64" s="18"/>
      <c r="B64" s="18"/>
      <c r="C64" s="18"/>
      <c r="D64" s="18"/>
      <c r="E64" s="18"/>
      <c r="F64" s="18"/>
      <c r="G64" s="18"/>
      <c r="H64" s="18"/>
      <c r="I64" s="18"/>
      <c r="J64" s="18"/>
      <c r="K64" s="18"/>
      <c r="L64" s="18"/>
      <c r="M64" s="18"/>
      <c r="N64" s="18"/>
      <c r="O64" s="18"/>
      <c r="P64" s="18"/>
      <c r="Q64" s="18"/>
      <c r="R64" s="18"/>
      <c r="S64" s="18"/>
      <c r="T64" s="18"/>
      <c r="U64" s="18"/>
    </row>
    <row r="65" spans="1:21" ht="25.2" customHeight="1" x14ac:dyDescent="0.2">
      <c r="A65" s="18"/>
      <c r="B65" s="18"/>
      <c r="C65" s="18"/>
      <c r="D65" s="18"/>
      <c r="E65" s="18"/>
      <c r="F65" s="18"/>
      <c r="G65" s="18"/>
      <c r="H65" s="18"/>
      <c r="I65" s="18"/>
      <c r="J65" s="18"/>
      <c r="K65" s="18"/>
      <c r="L65" s="18"/>
      <c r="M65" s="18"/>
      <c r="N65" s="18"/>
      <c r="O65" s="18"/>
      <c r="P65" s="18"/>
      <c r="Q65" s="18"/>
      <c r="R65" s="18"/>
      <c r="S65" s="18"/>
      <c r="T65" s="18"/>
      <c r="U65" s="18"/>
    </row>
    <row r="66" spans="1:21" ht="25.2" customHeight="1" x14ac:dyDescent="0.2">
      <c r="A66" s="18"/>
      <c r="B66" s="18"/>
      <c r="C66" s="18"/>
      <c r="D66" s="18"/>
      <c r="E66" s="18"/>
      <c r="F66" s="18"/>
      <c r="G66" s="18"/>
      <c r="H66" s="18"/>
      <c r="I66" s="18"/>
      <c r="J66" s="18"/>
      <c r="K66" s="18"/>
      <c r="L66" s="18"/>
      <c r="M66" s="18"/>
      <c r="N66" s="18"/>
      <c r="O66" s="18"/>
      <c r="P66" s="18"/>
      <c r="Q66" s="18"/>
      <c r="R66" s="18"/>
      <c r="S66" s="18"/>
      <c r="T66" s="18"/>
      <c r="U66" s="18"/>
    </row>
    <row r="67" spans="1:21" ht="25.2" customHeight="1" x14ac:dyDescent="0.2">
      <c r="A67" s="18"/>
      <c r="B67" s="18"/>
      <c r="C67" s="18"/>
      <c r="D67" s="18"/>
      <c r="E67" s="18"/>
      <c r="F67" s="18"/>
      <c r="G67" s="18"/>
      <c r="H67" s="18"/>
      <c r="I67" s="18"/>
      <c r="J67" s="18"/>
      <c r="K67" s="18"/>
      <c r="L67" s="18"/>
      <c r="M67" s="18"/>
      <c r="N67" s="18"/>
      <c r="O67" s="18"/>
      <c r="P67" s="18"/>
      <c r="Q67" s="18"/>
      <c r="R67" s="18"/>
      <c r="S67" s="18"/>
      <c r="T67" s="18"/>
      <c r="U67" s="18"/>
    </row>
    <row r="68" spans="1:21" ht="25.2" customHeight="1" x14ac:dyDescent="0.2">
      <c r="A68" s="18"/>
      <c r="B68" s="18"/>
      <c r="C68" s="18"/>
      <c r="D68" s="18"/>
      <c r="E68" s="18"/>
      <c r="F68" s="18"/>
      <c r="G68" s="18"/>
      <c r="H68" s="18"/>
      <c r="I68" s="18"/>
      <c r="J68" s="18"/>
      <c r="K68" s="18"/>
      <c r="L68" s="18"/>
      <c r="M68" s="18"/>
      <c r="N68" s="18"/>
      <c r="O68" s="18"/>
      <c r="P68" s="18"/>
      <c r="Q68" s="18"/>
      <c r="R68" s="18"/>
      <c r="S68" s="18"/>
      <c r="T68" s="18"/>
      <c r="U68" s="18"/>
    </row>
    <row r="69" spans="1:21" ht="25.2" customHeight="1" x14ac:dyDescent="0.2">
      <c r="A69" s="18"/>
      <c r="B69" s="18"/>
      <c r="C69" s="18"/>
      <c r="D69" s="18"/>
      <c r="E69" s="18"/>
      <c r="F69" s="18"/>
      <c r="G69" s="18"/>
      <c r="H69" s="18"/>
      <c r="I69" s="18"/>
      <c r="J69" s="18"/>
      <c r="K69" s="18"/>
      <c r="L69" s="18"/>
      <c r="M69" s="18"/>
      <c r="N69" s="18"/>
      <c r="O69" s="18"/>
      <c r="P69" s="18"/>
      <c r="Q69" s="18"/>
      <c r="R69" s="18"/>
      <c r="S69" s="18"/>
      <c r="T69" s="18"/>
      <c r="U69" s="18"/>
    </row>
    <row r="70" spans="1:21" ht="25.2" customHeight="1" x14ac:dyDescent="0.2">
      <c r="A70" s="18"/>
      <c r="B70" s="18"/>
      <c r="C70" s="18"/>
      <c r="D70" s="18"/>
      <c r="E70" s="18"/>
      <c r="F70" s="18"/>
      <c r="G70" s="18"/>
      <c r="H70" s="18"/>
      <c r="I70" s="18"/>
      <c r="J70" s="18"/>
      <c r="K70" s="18"/>
      <c r="L70" s="18"/>
      <c r="M70" s="18"/>
      <c r="N70" s="18"/>
      <c r="O70" s="18"/>
      <c r="P70" s="18"/>
      <c r="Q70" s="18"/>
      <c r="R70" s="18"/>
      <c r="S70" s="18"/>
      <c r="T70" s="18"/>
      <c r="U70" s="18"/>
    </row>
    <row r="71" spans="1:21" ht="25.2" customHeight="1" x14ac:dyDescent="0.2">
      <c r="A71" s="18"/>
      <c r="B71" s="18"/>
      <c r="C71" s="18"/>
      <c r="D71" s="18"/>
      <c r="E71" s="18"/>
      <c r="F71" s="18"/>
      <c r="G71" s="18"/>
      <c r="H71" s="18"/>
      <c r="I71" s="18"/>
      <c r="J71" s="18"/>
      <c r="K71" s="18"/>
      <c r="L71" s="18"/>
      <c r="M71" s="18"/>
      <c r="N71" s="18"/>
      <c r="O71" s="18"/>
      <c r="P71" s="18"/>
      <c r="Q71" s="18"/>
      <c r="R71" s="18"/>
      <c r="S71" s="18"/>
      <c r="T71" s="18"/>
      <c r="U71" s="18"/>
    </row>
    <row r="72" spans="1:21" ht="25.2" customHeight="1" x14ac:dyDescent="0.2">
      <c r="A72" s="18"/>
      <c r="B72" s="18"/>
      <c r="C72" s="18"/>
      <c r="D72" s="18"/>
      <c r="E72" s="18"/>
      <c r="F72" s="18"/>
      <c r="G72" s="18"/>
      <c r="H72" s="18"/>
      <c r="I72" s="18"/>
      <c r="J72" s="18"/>
      <c r="K72" s="18"/>
      <c r="L72" s="18"/>
      <c r="M72" s="18"/>
      <c r="N72" s="18"/>
      <c r="O72" s="18"/>
      <c r="P72" s="18"/>
      <c r="Q72" s="18"/>
      <c r="R72" s="18"/>
      <c r="S72" s="18"/>
      <c r="T72" s="18"/>
      <c r="U72" s="18"/>
    </row>
    <row r="73" spans="1:21" ht="25.2" customHeight="1" x14ac:dyDescent="0.2">
      <c r="A73" s="18"/>
      <c r="B73" s="18"/>
      <c r="C73" s="18"/>
      <c r="D73" s="18"/>
      <c r="E73" s="18"/>
      <c r="F73" s="18"/>
      <c r="G73" s="18"/>
      <c r="H73" s="18"/>
      <c r="I73" s="18"/>
      <c r="J73" s="18"/>
      <c r="K73" s="18"/>
      <c r="L73" s="18"/>
      <c r="M73" s="18"/>
      <c r="N73" s="18"/>
      <c r="O73" s="18"/>
      <c r="P73" s="18"/>
      <c r="Q73" s="18"/>
      <c r="R73" s="18"/>
      <c r="S73" s="18"/>
      <c r="T73" s="18"/>
      <c r="U73" s="18"/>
    </row>
    <row r="74" spans="1:21" ht="25.2" customHeight="1" x14ac:dyDescent="0.2">
      <c r="A74" s="18"/>
      <c r="B74" s="18"/>
      <c r="C74" s="18"/>
      <c r="D74" s="18"/>
      <c r="E74" s="18"/>
      <c r="F74" s="18"/>
      <c r="G74" s="18"/>
      <c r="H74" s="18"/>
      <c r="I74" s="18"/>
      <c r="J74" s="18"/>
      <c r="K74" s="18"/>
      <c r="L74" s="18"/>
      <c r="M74" s="18"/>
      <c r="N74" s="18"/>
      <c r="O74" s="18"/>
      <c r="P74" s="18"/>
      <c r="Q74" s="18"/>
      <c r="R74" s="18"/>
      <c r="S74" s="18"/>
      <c r="T74" s="18"/>
      <c r="U74" s="18"/>
    </row>
    <row r="75" spans="1:21" ht="25.2" customHeight="1" x14ac:dyDescent="0.2">
      <c r="A75" s="18"/>
      <c r="B75" s="18"/>
      <c r="C75" s="18"/>
      <c r="D75" s="18"/>
      <c r="E75" s="18"/>
      <c r="F75" s="18"/>
      <c r="G75" s="18"/>
      <c r="H75" s="18"/>
      <c r="I75" s="18"/>
      <c r="J75" s="18"/>
      <c r="K75" s="18"/>
      <c r="L75" s="18"/>
      <c r="M75" s="18"/>
      <c r="N75" s="18"/>
      <c r="O75" s="18"/>
      <c r="P75" s="18"/>
      <c r="Q75" s="18"/>
      <c r="R75" s="18"/>
      <c r="S75" s="18"/>
      <c r="T75" s="18"/>
      <c r="U75" s="18"/>
    </row>
    <row r="76" spans="1:21" ht="25.2" customHeight="1" x14ac:dyDescent="0.2">
      <c r="A76" s="18"/>
      <c r="B76" s="18"/>
      <c r="C76" s="18"/>
      <c r="D76" s="18"/>
      <c r="E76" s="18"/>
      <c r="F76" s="18"/>
      <c r="G76" s="18"/>
      <c r="H76" s="18"/>
      <c r="I76" s="18"/>
      <c r="J76" s="18"/>
      <c r="K76" s="18"/>
      <c r="L76" s="18"/>
      <c r="M76" s="18"/>
      <c r="N76" s="18"/>
      <c r="O76" s="18"/>
      <c r="P76" s="18"/>
      <c r="Q76" s="18"/>
      <c r="R76" s="18"/>
      <c r="S76" s="18"/>
      <c r="T76" s="18"/>
      <c r="U76" s="18"/>
    </row>
    <row r="77" spans="1:21" ht="25.2" customHeight="1" x14ac:dyDescent="0.2">
      <c r="A77" s="18"/>
      <c r="B77" s="18"/>
      <c r="C77" s="18"/>
      <c r="D77" s="18"/>
      <c r="E77" s="18"/>
      <c r="F77" s="18"/>
      <c r="G77" s="18"/>
      <c r="H77" s="18"/>
      <c r="I77" s="18"/>
      <c r="J77" s="18"/>
      <c r="K77" s="18"/>
      <c r="L77" s="18"/>
      <c r="M77" s="18"/>
      <c r="N77" s="18"/>
      <c r="O77" s="18"/>
      <c r="P77" s="18"/>
      <c r="Q77" s="18"/>
      <c r="R77" s="18"/>
      <c r="S77" s="18"/>
      <c r="T77" s="18"/>
      <c r="U77" s="18"/>
    </row>
    <row r="78" spans="1:21" ht="25.2" customHeight="1" x14ac:dyDescent="0.2">
      <c r="A78" s="18"/>
      <c r="B78" s="18"/>
      <c r="C78" s="18"/>
      <c r="D78" s="18"/>
      <c r="E78" s="18"/>
      <c r="F78" s="18"/>
      <c r="G78" s="18"/>
      <c r="H78" s="18"/>
      <c r="I78" s="18"/>
      <c r="J78" s="18"/>
      <c r="K78" s="18"/>
      <c r="L78" s="18"/>
      <c r="M78" s="18"/>
      <c r="N78" s="18"/>
      <c r="O78" s="18"/>
      <c r="P78" s="18"/>
      <c r="Q78" s="18"/>
      <c r="R78" s="18"/>
      <c r="S78" s="18"/>
      <c r="T78" s="18"/>
      <c r="U78" s="18"/>
    </row>
    <row r="79" spans="1:21" ht="25.2" customHeight="1" x14ac:dyDescent="0.2">
      <c r="A79" s="18"/>
      <c r="B79" s="18"/>
      <c r="C79" s="18"/>
      <c r="D79" s="18"/>
      <c r="E79" s="18"/>
      <c r="F79" s="18"/>
      <c r="G79" s="18"/>
      <c r="H79" s="18"/>
      <c r="I79" s="18"/>
      <c r="J79" s="18"/>
      <c r="K79" s="18"/>
      <c r="L79" s="18"/>
      <c r="M79" s="18"/>
      <c r="N79" s="18"/>
      <c r="O79" s="18"/>
      <c r="P79" s="18"/>
      <c r="Q79" s="18"/>
      <c r="R79" s="18"/>
      <c r="S79" s="18"/>
      <c r="T79" s="18"/>
      <c r="U79" s="18"/>
    </row>
    <row r="80" spans="1:21" ht="25.2" customHeight="1" x14ac:dyDescent="0.2">
      <c r="A80" s="18"/>
      <c r="B80" s="18"/>
      <c r="C80" s="18"/>
      <c r="D80" s="18"/>
      <c r="E80" s="18"/>
      <c r="F80" s="18"/>
      <c r="G80" s="18"/>
      <c r="H80" s="18"/>
      <c r="I80" s="18"/>
      <c r="J80" s="18"/>
      <c r="K80" s="18"/>
      <c r="L80" s="18"/>
      <c r="M80" s="18"/>
      <c r="N80" s="18"/>
      <c r="O80" s="18"/>
      <c r="P80" s="18"/>
      <c r="Q80" s="18"/>
      <c r="R80" s="18"/>
      <c r="S80" s="18"/>
      <c r="T80" s="18"/>
      <c r="U80" s="18"/>
    </row>
    <row r="81" spans="1:21" ht="25.2" customHeight="1" x14ac:dyDescent="0.2">
      <c r="A81" s="18"/>
      <c r="B81" s="18"/>
      <c r="C81" s="18"/>
      <c r="D81" s="18"/>
      <c r="E81" s="18"/>
      <c r="F81" s="18"/>
      <c r="G81" s="18"/>
      <c r="H81" s="18"/>
      <c r="I81" s="18"/>
      <c r="J81" s="18"/>
      <c r="K81" s="18"/>
      <c r="L81" s="18"/>
      <c r="M81" s="18"/>
      <c r="N81" s="18"/>
      <c r="O81" s="18"/>
      <c r="P81" s="18"/>
      <c r="Q81" s="18"/>
      <c r="R81" s="18"/>
      <c r="S81" s="18"/>
      <c r="T81" s="18"/>
      <c r="U81" s="18"/>
    </row>
    <row r="82" spans="1:21" ht="25.2" customHeight="1" x14ac:dyDescent="0.2">
      <c r="A82" s="18"/>
      <c r="B82" s="18"/>
      <c r="C82" s="18"/>
      <c r="D82" s="18"/>
      <c r="E82" s="18"/>
      <c r="F82" s="18"/>
      <c r="G82" s="18"/>
      <c r="H82" s="18"/>
      <c r="I82" s="18"/>
      <c r="J82" s="18"/>
      <c r="K82" s="18"/>
      <c r="L82" s="18"/>
      <c r="M82" s="18"/>
      <c r="N82" s="18"/>
      <c r="O82" s="18"/>
      <c r="P82" s="18"/>
      <c r="Q82" s="18"/>
      <c r="R82" s="18"/>
      <c r="S82" s="18"/>
      <c r="T82" s="18"/>
      <c r="U82" s="18"/>
    </row>
    <row r="83" spans="1:21" ht="25.2" customHeight="1" x14ac:dyDescent="0.2">
      <c r="A83" s="18"/>
      <c r="B83" s="18"/>
      <c r="C83" s="18"/>
      <c r="D83" s="18"/>
      <c r="E83" s="18"/>
      <c r="F83" s="18"/>
      <c r="G83" s="18"/>
      <c r="H83" s="18"/>
      <c r="I83" s="18"/>
      <c r="J83" s="18"/>
      <c r="K83" s="18"/>
      <c r="L83" s="18"/>
      <c r="M83" s="18"/>
      <c r="N83" s="18"/>
      <c r="O83" s="18"/>
      <c r="P83" s="18"/>
      <c r="Q83" s="18"/>
      <c r="R83" s="18"/>
      <c r="S83" s="18"/>
      <c r="T83" s="18"/>
      <c r="U83" s="18"/>
    </row>
    <row r="84" spans="1:21" ht="25.2" customHeight="1" x14ac:dyDescent="0.2">
      <c r="A84" s="18"/>
      <c r="B84" s="18"/>
      <c r="C84" s="18"/>
      <c r="D84" s="18"/>
      <c r="E84" s="18"/>
      <c r="F84" s="18"/>
      <c r="G84" s="18"/>
      <c r="H84" s="18"/>
      <c r="I84" s="18"/>
      <c r="J84" s="18"/>
      <c r="K84" s="18"/>
      <c r="L84" s="18"/>
      <c r="M84" s="18"/>
      <c r="N84" s="18"/>
      <c r="O84" s="18"/>
      <c r="P84" s="18"/>
      <c r="Q84" s="18"/>
      <c r="R84" s="18"/>
      <c r="S84" s="18"/>
      <c r="T84" s="18"/>
      <c r="U84" s="18"/>
    </row>
    <row r="85" spans="1:21" ht="25.2" customHeight="1" x14ac:dyDescent="0.2">
      <c r="A85" s="18"/>
      <c r="B85" s="18"/>
      <c r="C85" s="18"/>
      <c r="D85" s="18"/>
      <c r="E85" s="18"/>
      <c r="F85" s="18"/>
      <c r="G85" s="18"/>
      <c r="H85" s="18"/>
      <c r="I85" s="18"/>
      <c r="J85" s="18"/>
      <c r="K85" s="18"/>
      <c r="L85" s="18"/>
      <c r="M85" s="18"/>
      <c r="N85" s="18"/>
      <c r="O85" s="18"/>
      <c r="P85" s="18"/>
      <c r="Q85" s="18"/>
      <c r="R85" s="18"/>
      <c r="S85" s="18"/>
      <c r="T85" s="18"/>
      <c r="U85" s="18"/>
    </row>
    <row r="86" spans="1:21" ht="25.2" customHeight="1" x14ac:dyDescent="0.2">
      <c r="A86" s="18"/>
      <c r="B86" s="18"/>
      <c r="C86" s="18"/>
      <c r="D86" s="18"/>
      <c r="E86" s="18"/>
      <c r="F86" s="18"/>
      <c r="G86" s="18"/>
      <c r="H86" s="18"/>
      <c r="I86" s="18"/>
      <c r="J86" s="18"/>
      <c r="K86" s="18"/>
      <c r="L86" s="18"/>
      <c r="M86" s="18"/>
      <c r="N86" s="18"/>
      <c r="O86" s="18"/>
      <c r="P86" s="18"/>
      <c r="Q86" s="18"/>
      <c r="R86" s="18"/>
      <c r="S86" s="18"/>
      <c r="T86" s="18"/>
      <c r="U86" s="18"/>
    </row>
    <row r="87" spans="1:21" ht="25.2" customHeight="1" x14ac:dyDescent="0.2">
      <c r="A87" s="18"/>
      <c r="B87" s="18"/>
      <c r="C87" s="18"/>
      <c r="D87" s="18"/>
      <c r="E87" s="18"/>
      <c r="F87" s="18"/>
      <c r="G87" s="18"/>
      <c r="H87" s="18"/>
      <c r="I87" s="18"/>
      <c r="J87" s="18"/>
      <c r="K87" s="18"/>
      <c r="L87" s="18"/>
      <c r="M87" s="18"/>
      <c r="N87" s="18"/>
      <c r="O87" s="18"/>
      <c r="P87" s="18"/>
      <c r="Q87" s="18"/>
      <c r="R87" s="18"/>
      <c r="S87" s="18"/>
      <c r="T87" s="18"/>
      <c r="U87" s="18"/>
    </row>
    <row r="88" spans="1:21" ht="25.2" customHeight="1" x14ac:dyDescent="0.2">
      <c r="A88" s="18"/>
      <c r="B88" s="18"/>
      <c r="C88" s="18"/>
      <c r="D88" s="18"/>
      <c r="E88" s="18"/>
      <c r="F88" s="18"/>
      <c r="G88" s="18"/>
      <c r="H88" s="18"/>
      <c r="I88" s="18"/>
      <c r="J88" s="18"/>
      <c r="K88" s="18"/>
      <c r="L88" s="18"/>
      <c r="M88" s="18"/>
      <c r="N88" s="18"/>
      <c r="O88" s="18"/>
      <c r="P88" s="18"/>
      <c r="Q88" s="18"/>
      <c r="R88" s="18"/>
      <c r="S88" s="18"/>
      <c r="T88" s="18"/>
      <c r="U88" s="18"/>
    </row>
    <row r="89" spans="1:21" ht="25.2" customHeight="1" x14ac:dyDescent="0.2">
      <c r="A89" s="18"/>
      <c r="B89" s="18"/>
      <c r="C89" s="18"/>
      <c r="D89" s="18"/>
      <c r="E89" s="18"/>
      <c r="F89" s="18"/>
      <c r="G89" s="18"/>
      <c r="H89" s="18"/>
      <c r="I89" s="18"/>
      <c r="J89" s="18"/>
      <c r="K89" s="18"/>
      <c r="L89" s="18"/>
      <c r="M89" s="18"/>
      <c r="N89" s="18"/>
      <c r="O89" s="18"/>
      <c r="P89" s="18"/>
      <c r="Q89" s="18"/>
      <c r="R89" s="18"/>
      <c r="S89" s="18"/>
      <c r="T89" s="18"/>
      <c r="U89" s="18"/>
    </row>
    <row r="90" spans="1:21" ht="25.2" customHeight="1" x14ac:dyDescent="0.2">
      <c r="A90" s="18"/>
      <c r="B90" s="18"/>
      <c r="C90" s="18"/>
      <c r="D90" s="18"/>
      <c r="E90" s="18"/>
      <c r="F90" s="18"/>
      <c r="G90" s="18"/>
      <c r="H90" s="18"/>
      <c r="I90" s="18"/>
      <c r="J90" s="18"/>
      <c r="K90" s="18"/>
      <c r="L90" s="18"/>
      <c r="M90" s="18"/>
      <c r="N90" s="18"/>
      <c r="O90" s="18"/>
      <c r="P90" s="18"/>
      <c r="Q90" s="18"/>
      <c r="R90" s="18"/>
      <c r="S90" s="18"/>
      <c r="T90" s="18"/>
      <c r="U90" s="18"/>
    </row>
    <row r="91" spans="1:21" ht="25.2" customHeight="1" x14ac:dyDescent="0.2">
      <c r="A91" s="18"/>
      <c r="B91" s="18"/>
      <c r="C91" s="18"/>
      <c r="D91" s="18"/>
      <c r="E91" s="18"/>
      <c r="F91" s="18"/>
      <c r="G91" s="18"/>
      <c r="H91" s="18"/>
      <c r="I91" s="18"/>
      <c r="J91" s="18"/>
      <c r="K91" s="18"/>
      <c r="L91" s="18"/>
      <c r="M91" s="18"/>
      <c r="N91" s="18"/>
      <c r="O91" s="18"/>
      <c r="P91" s="18"/>
      <c r="Q91" s="18"/>
      <c r="R91" s="18"/>
      <c r="S91" s="18"/>
      <c r="T91" s="18"/>
      <c r="U91" s="18"/>
    </row>
    <row r="92" spans="1:21" ht="25.2" customHeight="1" x14ac:dyDescent="0.2">
      <c r="A92" s="18"/>
      <c r="B92" s="18"/>
      <c r="C92" s="18"/>
      <c r="D92" s="18"/>
      <c r="E92" s="18"/>
      <c r="F92" s="18"/>
      <c r="G92" s="18"/>
      <c r="H92" s="18"/>
      <c r="I92" s="18"/>
      <c r="J92" s="18"/>
      <c r="K92" s="18"/>
      <c r="L92" s="18"/>
      <c r="M92" s="18"/>
      <c r="N92" s="18"/>
      <c r="O92" s="18"/>
      <c r="P92" s="18"/>
      <c r="Q92" s="18"/>
      <c r="R92" s="18"/>
      <c r="S92" s="18"/>
      <c r="T92" s="18"/>
      <c r="U92" s="18"/>
    </row>
    <row r="93" spans="1:21" ht="25.2" customHeight="1" x14ac:dyDescent="0.2">
      <c r="A93" s="18"/>
      <c r="B93" s="18"/>
      <c r="C93" s="18"/>
      <c r="D93" s="18"/>
      <c r="E93" s="18"/>
      <c r="F93" s="18"/>
      <c r="G93" s="18"/>
      <c r="H93" s="18"/>
      <c r="I93" s="18"/>
      <c r="J93" s="18"/>
      <c r="K93" s="18"/>
      <c r="L93" s="18"/>
      <c r="M93" s="18"/>
      <c r="N93" s="18"/>
      <c r="O93" s="18"/>
      <c r="P93" s="18"/>
      <c r="Q93" s="18"/>
      <c r="R93" s="18"/>
      <c r="S93" s="18"/>
      <c r="T93" s="18"/>
      <c r="U93" s="18"/>
    </row>
    <row r="94" spans="1:21" ht="25.2" customHeight="1" x14ac:dyDescent="0.2">
      <c r="A94" s="18"/>
      <c r="B94" s="18"/>
      <c r="C94" s="18"/>
      <c r="D94" s="18"/>
      <c r="E94" s="18"/>
      <c r="F94" s="18"/>
      <c r="G94" s="18"/>
      <c r="H94" s="18"/>
      <c r="I94" s="18"/>
      <c r="J94" s="18"/>
      <c r="K94" s="18"/>
      <c r="L94" s="18"/>
      <c r="M94" s="18"/>
      <c r="N94" s="18"/>
      <c r="O94" s="18"/>
      <c r="P94" s="18"/>
      <c r="Q94" s="18"/>
      <c r="R94" s="18"/>
      <c r="S94" s="18"/>
      <c r="T94" s="18"/>
      <c r="U94" s="18"/>
    </row>
    <row r="95" spans="1:21" ht="25.2" customHeight="1" x14ac:dyDescent="0.2">
      <c r="A95" s="18"/>
      <c r="B95" s="18"/>
      <c r="C95" s="18"/>
      <c r="D95" s="18"/>
      <c r="E95" s="18"/>
      <c r="F95" s="18"/>
      <c r="G95" s="18"/>
      <c r="H95" s="18"/>
      <c r="I95" s="18"/>
      <c r="J95" s="18"/>
      <c r="K95" s="18"/>
      <c r="L95" s="18"/>
      <c r="M95" s="18"/>
      <c r="N95" s="18"/>
      <c r="O95" s="18"/>
      <c r="P95" s="18"/>
      <c r="Q95" s="18"/>
      <c r="R95" s="18"/>
      <c r="S95" s="18"/>
      <c r="T95" s="18"/>
      <c r="U95" s="18"/>
    </row>
    <row r="96" spans="1:21" ht="25.2" customHeight="1" x14ac:dyDescent="0.2">
      <c r="A96" s="18"/>
      <c r="B96" s="18"/>
      <c r="C96" s="18"/>
      <c r="D96" s="18"/>
      <c r="E96" s="18"/>
      <c r="F96" s="18"/>
      <c r="G96" s="18"/>
      <c r="H96" s="18"/>
      <c r="I96" s="18"/>
      <c r="J96" s="18"/>
      <c r="K96" s="18"/>
      <c r="L96" s="18"/>
      <c r="M96" s="18"/>
      <c r="N96" s="18"/>
      <c r="O96" s="18"/>
      <c r="P96" s="18"/>
      <c r="Q96" s="18"/>
      <c r="R96" s="18"/>
      <c r="S96" s="18"/>
      <c r="T96" s="18"/>
      <c r="U96" s="18"/>
    </row>
    <row r="97" spans="1:21" ht="25.2" customHeight="1" x14ac:dyDescent="0.2">
      <c r="A97" s="18"/>
      <c r="B97" s="18"/>
      <c r="C97" s="18"/>
      <c r="D97" s="18"/>
      <c r="E97" s="18"/>
      <c r="F97" s="18"/>
      <c r="G97" s="18"/>
      <c r="H97" s="18"/>
      <c r="I97" s="18"/>
      <c r="J97" s="18"/>
      <c r="K97" s="18"/>
      <c r="L97" s="18"/>
      <c r="M97" s="18"/>
      <c r="N97" s="18"/>
      <c r="O97" s="18"/>
      <c r="P97" s="18"/>
      <c r="Q97" s="18"/>
      <c r="R97" s="18"/>
      <c r="S97" s="18"/>
      <c r="T97" s="18"/>
      <c r="U97" s="18"/>
    </row>
    <row r="98" spans="1:21" ht="25.2" customHeight="1" x14ac:dyDescent="0.2">
      <c r="A98" s="18"/>
      <c r="B98" s="18"/>
      <c r="C98" s="18"/>
      <c r="D98" s="18"/>
      <c r="E98" s="18"/>
      <c r="F98" s="18"/>
      <c r="G98" s="18"/>
      <c r="H98" s="18"/>
      <c r="I98" s="18"/>
      <c r="J98" s="18"/>
      <c r="K98" s="18"/>
      <c r="L98" s="18"/>
      <c r="M98" s="18"/>
      <c r="N98" s="18"/>
      <c r="O98" s="18"/>
      <c r="P98" s="18"/>
      <c r="Q98" s="18"/>
      <c r="R98" s="18"/>
      <c r="S98" s="18"/>
      <c r="T98" s="18"/>
      <c r="U98" s="18"/>
    </row>
    <row r="99" spans="1:21" ht="25.2" customHeight="1" x14ac:dyDescent="0.2">
      <c r="A99" s="18"/>
      <c r="B99" s="18"/>
      <c r="C99" s="18"/>
      <c r="D99" s="18"/>
      <c r="E99" s="18"/>
      <c r="F99" s="18"/>
      <c r="G99" s="18"/>
      <c r="H99" s="18"/>
      <c r="I99" s="18"/>
      <c r="J99" s="18"/>
      <c r="K99" s="18"/>
      <c r="L99" s="18"/>
      <c r="M99" s="18"/>
      <c r="N99" s="18"/>
      <c r="O99" s="18"/>
      <c r="P99" s="18"/>
      <c r="Q99" s="18"/>
      <c r="R99" s="18"/>
      <c r="S99" s="18"/>
      <c r="T99" s="18"/>
      <c r="U99" s="18"/>
    </row>
    <row r="100" spans="1:21" ht="25.2" customHeight="1" x14ac:dyDescent="0.2">
      <c r="A100" s="18"/>
      <c r="B100" s="18"/>
      <c r="C100" s="18"/>
      <c r="D100" s="18"/>
      <c r="E100" s="18"/>
      <c r="F100" s="18"/>
      <c r="G100" s="18"/>
      <c r="H100" s="18"/>
      <c r="I100" s="18"/>
      <c r="J100" s="18"/>
      <c r="K100" s="18"/>
      <c r="L100" s="18"/>
      <c r="M100" s="18"/>
      <c r="N100" s="18"/>
      <c r="O100" s="18"/>
      <c r="P100" s="18"/>
      <c r="Q100" s="18"/>
      <c r="R100" s="18"/>
      <c r="S100" s="18"/>
      <c r="T100" s="18"/>
      <c r="U100" s="18"/>
    </row>
    <row r="101" spans="1:21" ht="25.2" customHeight="1" x14ac:dyDescent="0.2">
      <c r="A101" s="18"/>
      <c r="B101" s="18"/>
      <c r="C101" s="18"/>
      <c r="D101" s="18"/>
      <c r="E101" s="18"/>
      <c r="F101" s="18"/>
      <c r="G101" s="18"/>
      <c r="H101" s="18"/>
      <c r="I101" s="18"/>
      <c r="J101" s="18"/>
      <c r="K101" s="18"/>
      <c r="L101" s="18"/>
      <c r="M101" s="18"/>
      <c r="N101" s="18"/>
      <c r="O101" s="18"/>
      <c r="P101" s="18"/>
      <c r="Q101" s="18"/>
      <c r="R101" s="18"/>
      <c r="S101" s="18"/>
      <c r="T101" s="18"/>
      <c r="U101" s="18"/>
    </row>
    <row r="102" spans="1:21" ht="25.2" customHeight="1" x14ac:dyDescent="0.2">
      <c r="A102" s="18"/>
      <c r="B102" s="18"/>
      <c r="C102" s="18"/>
      <c r="D102" s="18"/>
      <c r="E102" s="18"/>
      <c r="F102" s="18"/>
      <c r="G102" s="18"/>
      <c r="H102" s="18"/>
      <c r="I102" s="18"/>
      <c r="J102" s="18"/>
      <c r="K102" s="18"/>
      <c r="L102" s="18"/>
      <c r="M102" s="18"/>
      <c r="N102" s="18"/>
      <c r="O102" s="18"/>
      <c r="P102" s="18"/>
      <c r="Q102" s="18"/>
      <c r="R102" s="18"/>
      <c r="S102" s="18"/>
      <c r="T102" s="18"/>
      <c r="U102" s="18"/>
    </row>
    <row r="103" spans="1:21" ht="25.2" customHeight="1" x14ac:dyDescent="0.2">
      <c r="A103" s="18"/>
      <c r="B103" s="18"/>
      <c r="C103" s="18"/>
      <c r="D103" s="18"/>
      <c r="E103" s="18"/>
      <c r="F103" s="18"/>
      <c r="G103" s="18"/>
      <c r="H103" s="18"/>
      <c r="I103" s="18"/>
      <c r="J103" s="18"/>
      <c r="K103" s="18"/>
      <c r="L103" s="18"/>
      <c r="M103" s="18"/>
      <c r="N103" s="18"/>
      <c r="O103" s="18"/>
      <c r="P103" s="18"/>
      <c r="Q103" s="18"/>
      <c r="R103" s="18"/>
      <c r="S103" s="18"/>
      <c r="T103" s="18"/>
      <c r="U103" s="18"/>
    </row>
    <row r="104" spans="1:21" ht="25.2" customHeight="1" x14ac:dyDescent="0.2">
      <c r="A104" s="18"/>
      <c r="B104" s="18"/>
      <c r="C104" s="18"/>
      <c r="D104" s="18"/>
      <c r="E104" s="18"/>
      <c r="F104" s="18"/>
      <c r="G104" s="18"/>
      <c r="H104" s="18"/>
      <c r="I104" s="18"/>
      <c r="J104" s="18"/>
      <c r="K104" s="18"/>
      <c r="L104" s="18"/>
      <c r="M104" s="18"/>
      <c r="N104" s="18"/>
      <c r="O104" s="18"/>
      <c r="P104" s="18"/>
      <c r="Q104" s="18"/>
      <c r="R104" s="18"/>
      <c r="S104" s="18"/>
      <c r="T104" s="18"/>
      <c r="U104" s="18"/>
    </row>
    <row r="105" spans="1:21" ht="25.2" customHeight="1" x14ac:dyDescent="0.2">
      <c r="A105" s="18"/>
      <c r="B105" s="18"/>
      <c r="C105" s="18"/>
      <c r="D105" s="18"/>
      <c r="E105" s="18"/>
      <c r="F105" s="18"/>
      <c r="G105" s="18"/>
      <c r="H105" s="18"/>
      <c r="I105" s="18"/>
      <c r="J105" s="18"/>
      <c r="K105" s="18"/>
      <c r="L105" s="18"/>
      <c r="M105" s="18"/>
      <c r="N105" s="18"/>
      <c r="O105" s="18"/>
      <c r="P105" s="18"/>
      <c r="Q105" s="18"/>
      <c r="R105" s="18"/>
      <c r="S105" s="18"/>
      <c r="T105" s="18"/>
      <c r="U105" s="18"/>
    </row>
    <row r="106" spans="1:21" ht="25.2" customHeight="1" x14ac:dyDescent="0.2">
      <c r="A106" s="18"/>
      <c r="B106" s="18"/>
      <c r="C106" s="18"/>
      <c r="D106" s="18"/>
      <c r="E106" s="18"/>
      <c r="F106" s="18"/>
      <c r="G106" s="18"/>
      <c r="H106" s="18"/>
      <c r="I106" s="18"/>
      <c r="J106" s="18"/>
      <c r="K106" s="18"/>
      <c r="L106" s="18"/>
      <c r="M106" s="18"/>
      <c r="N106" s="18"/>
      <c r="O106" s="18"/>
      <c r="P106" s="18"/>
      <c r="Q106" s="18"/>
      <c r="R106" s="18"/>
      <c r="S106" s="18"/>
      <c r="T106" s="18"/>
      <c r="U106" s="18"/>
    </row>
    <row r="107" spans="1:21" ht="25.2" customHeight="1" x14ac:dyDescent="0.2">
      <c r="A107" s="18"/>
      <c r="B107" s="18"/>
      <c r="C107" s="18"/>
      <c r="D107" s="18"/>
      <c r="E107" s="18"/>
      <c r="F107" s="18"/>
      <c r="G107" s="18"/>
      <c r="H107" s="18"/>
      <c r="I107" s="18"/>
      <c r="J107" s="18"/>
      <c r="K107" s="18"/>
      <c r="L107" s="18"/>
      <c r="M107" s="18"/>
      <c r="N107" s="18"/>
      <c r="O107" s="18"/>
      <c r="P107" s="18"/>
      <c r="Q107" s="18"/>
      <c r="R107" s="18"/>
      <c r="S107" s="18"/>
      <c r="T107" s="18"/>
      <c r="U107" s="18"/>
    </row>
    <row r="108" spans="1:21" ht="25.2" customHeight="1" x14ac:dyDescent="0.2">
      <c r="A108" s="18"/>
      <c r="B108" s="18"/>
      <c r="C108" s="18"/>
      <c r="D108" s="18"/>
      <c r="E108" s="18"/>
      <c r="F108" s="18"/>
      <c r="G108" s="18"/>
      <c r="H108" s="18"/>
      <c r="I108" s="18"/>
      <c r="J108" s="18"/>
      <c r="K108" s="18"/>
      <c r="L108" s="18"/>
      <c r="M108" s="18"/>
      <c r="N108" s="18"/>
      <c r="O108" s="18"/>
      <c r="P108" s="18"/>
      <c r="Q108" s="18"/>
      <c r="R108" s="18"/>
      <c r="S108" s="18"/>
      <c r="T108" s="18"/>
      <c r="U108" s="18"/>
    </row>
    <row r="109" spans="1:21" ht="25.2" customHeight="1" x14ac:dyDescent="0.2">
      <c r="A109" s="18"/>
      <c r="B109" s="18"/>
      <c r="C109" s="18"/>
      <c r="D109" s="18"/>
      <c r="E109" s="18"/>
      <c r="F109" s="18"/>
      <c r="G109" s="18"/>
      <c r="H109" s="18"/>
      <c r="I109" s="18"/>
      <c r="J109" s="18"/>
      <c r="K109" s="18"/>
      <c r="L109" s="18"/>
      <c r="M109" s="18"/>
      <c r="N109" s="18"/>
      <c r="O109" s="18"/>
      <c r="P109" s="18"/>
      <c r="Q109" s="18"/>
      <c r="R109" s="18"/>
      <c r="S109" s="18"/>
      <c r="T109" s="18"/>
      <c r="U109" s="18"/>
    </row>
    <row r="110" spans="1:21" ht="25.2" customHeight="1" x14ac:dyDescent="0.2">
      <c r="A110" s="18"/>
      <c r="B110" s="18"/>
      <c r="C110" s="18"/>
      <c r="D110" s="18"/>
      <c r="E110" s="18"/>
      <c r="F110" s="18"/>
      <c r="G110" s="18"/>
      <c r="H110" s="18"/>
      <c r="I110" s="18"/>
      <c r="J110" s="18"/>
      <c r="K110" s="18"/>
      <c r="L110" s="18"/>
      <c r="M110" s="18"/>
      <c r="N110" s="18"/>
      <c r="O110" s="18"/>
      <c r="P110" s="18"/>
      <c r="Q110" s="18"/>
      <c r="R110" s="18"/>
      <c r="S110" s="18"/>
      <c r="T110" s="18"/>
      <c r="U110" s="18"/>
    </row>
    <row r="111" spans="1:21" ht="25.2" customHeight="1" x14ac:dyDescent="0.2">
      <c r="A111" s="18"/>
      <c r="B111" s="18"/>
      <c r="C111" s="18"/>
      <c r="D111" s="18"/>
      <c r="E111" s="18"/>
      <c r="F111" s="18"/>
      <c r="G111" s="18"/>
      <c r="H111" s="18"/>
      <c r="I111" s="18"/>
      <c r="J111" s="18"/>
      <c r="K111" s="18"/>
      <c r="L111" s="18"/>
      <c r="M111" s="18"/>
      <c r="N111" s="18"/>
      <c r="O111" s="18"/>
      <c r="P111" s="18"/>
      <c r="Q111" s="18"/>
      <c r="R111" s="18"/>
      <c r="S111" s="18"/>
      <c r="T111" s="18"/>
      <c r="U111" s="18"/>
    </row>
    <row r="112" spans="1:21" ht="25.2" customHeight="1" x14ac:dyDescent="0.2">
      <c r="A112" s="18"/>
      <c r="B112" s="18"/>
      <c r="C112" s="18"/>
      <c r="D112" s="18"/>
      <c r="E112" s="18"/>
      <c r="F112" s="18"/>
      <c r="G112" s="18"/>
      <c r="H112" s="18"/>
      <c r="I112" s="18"/>
      <c r="J112" s="18"/>
      <c r="K112" s="18"/>
      <c r="L112" s="18"/>
      <c r="M112" s="18"/>
      <c r="N112" s="18"/>
      <c r="O112" s="18"/>
      <c r="P112" s="18"/>
      <c r="Q112" s="18"/>
      <c r="R112" s="18"/>
      <c r="S112" s="18"/>
      <c r="T112" s="18"/>
      <c r="U112" s="18"/>
    </row>
    <row r="113" spans="1:21" ht="25.2" customHeight="1" x14ac:dyDescent="0.2">
      <c r="A113" s="18"/>
      <c r="B113" s="18"/>
      <c r="C113" s="18"/>
      <c r="D113" s="18"/>
      <c r="E113" s="18"/>
      <c r="F113" s="18"/>
      <c r="G113" s="18"/>
      <c r="H113" s="18"/>
      <c r="I113" s="18"/>
      <c r="J113" s="18"/>
      <c r="K113" s="18"/>
      <c r="L113" s="18"/>
      <c r="M113" s="18"/>
      <c r="N113" s="18"/>
      <c r="O113" s="18"/>
      <c r="P113" s="18"/>
      <c r="Q113" s="18"/>
      <c r="R113" s="18"/>
      <c r="S113" s="18"/>
      <c r="T113" s="18"/>
      <c r="U113" s="18"/>
    </row>
    <row r="114" spans="1:21" ht="25.2" customHeight="1" x14ac:dyDescent="0.2">
      <c r="A114" s="18"/>
      <c r="B114" s="18"/>
      <c r="C114" s="18"/>
      <c r="D114" s="18"/>
      <c r="E114" s="18"/>
      <c r="F114" s="18"/>
      <c r="G114" s="18"/>
      <c r="H114" s="18"/>
      <c r="I114" s="18"/>
      <c r="J114" s="18"/>
      <c r="K114" s="18"/>
      <c r="L114" s="18"/>
      <c r="M114" s="18"/>
      <c r="N114" s="18"/>
      <c r="O114" s="18"/>
      <c r="P114" s="18"/>
      <c r="Q114" s="18"/>
      <c r="R114" s="18"/>
      <c r="S114" s="18"/>
      <c r="T114" s="18"/>
      <c r="U114" s="18"/>
    </row>
    <row r="115" spans="1:21" ht="25.2" customHeight="1" x14ac:dyDescent="0.2">
      <c r="A115" s="18"/>
      <c r="B115" s="18"/>
      <c r="C115" s="18"/>
      <c r="D115" s="18"/>
      <c r="E115" s="18"/>
      <c r="F115" s="18"/>
      <c r="G115" s="18"/>
      <c r="H115" s="18"/>
      <c r="I115" s="18"/>
      <c r="J115" s="18"/>
      <c r="K115" s="18"/>
      <c r="L115" s="18"/>
      <c r="M115" s="18"/>
      <c r="N115" s="18"/>
      <c r="O115" s="18"/>
      <c r="P115" s="18"/>
      <c r="Q115" s="18"/>
      <c r="R115" s="18"/>
      <c r="S115" s="18"/>
      <c r="T115" s="18"/>
      <c r="U115" s="18"/>
    </row>
    <row r="116" spans="1:21" ht="25.2" customHeight="1" x14ac:dyDescent="0.2">
      <c r="A116" s="18"/>
      <c r="B116" s="18"/>
      <c r="C116" s="18"/>
      <c r="D116" s="18"/>
      <c r="E116" s="18"/>
      <c r="F116" s="18"/>
      <c r="G116" s="18"/>
      <c r="H116" s="18"/>
      <c r="I116" s="18"/>
      <c r="J116" s="18"/>
      <c r="K116" s="18"/>
      <c r="L116" s="18"/>
      <c r="M116" s="18"/>
      <c r="N116" s="18"/>
      <c r="O116" s="18"/>
      <c r="P116" s="18"/>
      <c r="Q116" s="18"/>
      <c r="R116" s="18"/>
      <c r="S116" s="18"/>
      <c r="T116" s="18"/>
      <c r="U116" s="18"/>
    </row>
    <row r="117" spans="1:21" ht="25.2" customHeight="1" x14ac:dyDescent="0.2">
      <c r="A117" s="18"/>
      <c r="B117" s="18"/>
      <c r="C117" s="18"/>
      <c r="D117" s="18"/>
      <c r="E117" s="18"/>
      <c r="F117" s="18"/>
      <c r="G117" s="18"/>
      <c r="H117" s="18"/>
      <c r="I117" s="18"/>
      <c r="J117" s="18"/>
      <c r="K117" s="18"/>
      <c r="L117" s="18"/>
      <c r="M117" s="18"/>
      <c r="N117" s="18"/>
      <c r="O117" s="18"/>
      <c r="P117" s="18"/>
      <c r="Q117" s="18"/>
      <c r="R117" s="18"/>
      <c r="S117" s="18"/>
      <c r="T117" s="18"/>
      <c r="U117" s="18"/>
    </row>
    <row r="118" spans="1:21" ht="25.2" customHeight="1" x14ac:dyDescent="0.2">
      <c r="A118" s="18"/>
      <c r="B118" s="18"/>
      <c r="C118" s="18"/>
      <c r="D118" s="18"/>
      <c r="E118" s="18"/>
      <c r="F118" s="18"/>
      <c r="G118" s="18"/>
      <c r="H118" s="18"/>
      <c r="I118" s="18"/>
      <c r="J118" s="18"/>
      <c r="K118" s="18"/>
      <c r="L118" s="18"/>
      <c r="M118" s="18"/>
      <c r="N118" s="18"/>
      <c r="O118" s="18"/>
      <c r="P118" s="18"/>
      <c r="Q118" s="18"/>
      <c r="R118" s="18"/>
      <c r="S118" s="18"/>
      <c r="T118" s="18"/>
      <c r="U118" s="18"/>
    </row>
    <row r="119" spans="1:21" ht="25.2" customHeight="1" x14ac:dyDescent="0.2">
      <c r="A119" s="18"/>
      <c r="B119" s="18"/>
      <c r="C119" s="18"/>
      <c r="D119" s="18"/>
      <c r="E119" s="18"/>
      <c r="F119" s="18"/>
      <c r="G119" s="18"/>
      <c r="H119" s="18"/>
      <c r="I119" s="18"/>
      <c r="J119" s="18"/>
      <c r="K119" s="18"/>
      <c r="L119" s="18"/>
      <c r="M119" s="18"/>
      <c r="N119" s="18"/>
      <c r="O119" s="18"/>
      <c r="P119" s="18"/>
      <c r="Q119" s="18"/>
      <c r="R119" s="18"/>
      <c r="S119" s="18"/>
      <c r="T119" s="18"/>
      <c r="U119" s="18"/>
    </row>
    <row r="120" spans="1:21" ht="25.2" customHeight="1" x14ac:dyDescent="0.2">
      <c r="A120" s="18"/>
      <c r="B120" s="18"/>
      <c r="C120" s="18"/>
      <c r="D120" s="18"/>
      <c r="E120" s="18"/>
      <c r="F120" s="18"/>
      <c r="G120" s="18"/>
      <c r="H120" s="18"/>
      <c r="I120" s="18"/>
      <c r="J120" s="18"/>
      <c r="K120" s="18"/>
      <c r="L120" s="18"/>
      <c r="M120" s="18"/>
      <c r="N120" s="18"/>
      <c r="O120" s="18"/>
      <c r="P120" s="18"/>
      <c r="Q120" s="18"/>
      <c r="R120" s="18"/>
      <c r="S120" s="18"/>
      <c r="T120" s="18"/>
      <c r="U120" s="18"/>
    </row>
    <row r="121" spans="1:21" ht="25.2" customHeight="1" x14ac:dyDescent="0.2">
      <c r="A121" s="18"/>
      <c r="B121" s="18"/>
      <c r="C121" s="18"/>
      <c r="D121" s="18"/>
      <c r="E121" s="18"/>
      <c r="F121" s="18"/>
      <c r="G121" s="18"/>
      <c r="H121" s="18"/>
      <c r="I121" s="18"/>
      <c r="J121" s="18"/>
      <c r="K121" s="18"/>
      <c r="L121" s="18"/>
      <c r="M121" s="18"/>
      <c r="N121" s="18"/>
      <c r="O121" s="18"/>
      <c r="P121" s="18"/>
      <c r="Q121" s="18"/>
      <c r="R121" s="18"/>
      <c r="S121" s="18"/>
      <c r="T121" s="18"/>
      <c r="U121" s="18"/>
    </row>
    <row r="122" spans="1:21" ht="25.2" customHeight="1" x14ac:dyDescent="0.2">
      <c r="A122" s="18"/>
      <c r="B122" s="18"/>
      <c r="C122" s="18"/>
      <c r="D122" s="18"/>
      <c r="E122" s="18"/>
      <c r="F122" s="18"/>
      <c r="G122" s="18"/>
      <c r="H122" s="18"/>
      <c r="I122" s="18"/>
      <c r="J122" s="18"/>
      <c r="K122" s="18"/>
      <c r="L122" s="18"/>
      <c r="M122" s="18"/>
      <c r="N122" s="18"/>
      <c r="O122" s="18"/>
      <c r="P122" s="18"/>
      <c r="Q122" s="18"/>
      <c r="R122" s="18"/>
      <c r="S122" s="18"/>
      <c r="T122" s="18"/>
      <c r="U122" s="18"/>
    </row>
    <row r="123" spans="1:21" ht="25.2" customHeight="1" x14ac:dyDescent="0.2">
      <c r="A123" s="18"/>
      <c r="B123" s="18"/>
      <c r="C123" s="18"/>
      <c r="D123" s="18"/>
      <c r="E123" s="18"/>
      <c r="F123" s="18"/>
      <c r="G123" s="18"/>
      <c r="H123" s="18"/>
      <c r="I123" s="18"/>
      <c r="J123" s="18"/>
      <c r="K123" s="18"/>
      <c r="L123" s="18"/>
      <c r="M123" s="18"/>
      <c r="N123" s="18"/>
      <c r="O123" s="18"/>
      <c r="P123" s="18"/>
      <c r="Q123" s="18"/>
      <c r="R123" s="18"/>
      <c r="S123" s="18"/>
      <c r="T123" s="18"/>
      <c r="U123" s="18"/>
    </row>
    <row r="124" spans="1:21" ht="25.2" customHeight="1" x14ac:dyDescent="0.2">
      <c r="A124" s="18"/>
      <c r="B124" s="18"/>
      <c r="C124" s="18"/>
      <c r="D124" s="18"/>
      <c r="E124" s="18"/>
      <c r="F124" s="18"/>
      <c r="G124" s="18"/>
      <c r="H124" s="18"/>
      <c r="I124" s="18"/>
      <c r="J124" s="18"/>
      <c r="K124" s="18"/>
      <c r="L124" s="18"/>
      <c r="M124" s="18"/>
      <c r="N124" s="18"/>
      <c r="O124" s="18"/>
      <c r="P124" s="18"/>
      <c r="Q124" s="18"/>
      <c r="R124" s="18"/>
      <c r="S124" s="18"/>
      <c r="T124" s="18"/>
      <c r="U124" s="18"/>
    </row>
  </sheetData>
  <mergeCells count="9">
    <mergeCell ref="B22:I26"/>
    <mergeCell ref="B29:I32"/>
    <mergeCell ref="B11:E11"/>
    <mergeCell ref="F11:G11"/>
    <mergeCell ref="B6:C6"/>
    <mergeCell ref="B8:E8"/>
    <mergeCell ref="B9:E9"/>
    <mergeCell ref="D6:E6"/>
    <mergeCell ref="B16:I19"/>
  </mergeCells>
  <phoneticPr fontId="2"/>
  <dataValidations count="2">
    <dataValidation type="list" allowBlank="1" showInputMessage="1" showErrorMessage="1" sqref="F11:G11">
      <formula1>$K$11:$K$12</formula1>
    </dataValidation>
    <dataValidation type="list" allowBlank="1" showInputMessage="1" showErrorMessage="1" sqref="F9:I9">
      <formula1>$L$9</formula1>
    </dataValidation>
  </dataValidations>
  <printOptions horizontalCentered="1"/>
  <pageMargins left="0.70866141732283472" right="0.70866141732283472" top="0.74803149606299213" bottom="0.74803149606299213" header="0.31496062992125984" footer="0.31496062992125984"/>
  <pageSetup paperSize="9" orientation="portrait"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B2:AK20"/>
  <sheetViews>
    <sheetView showGridLines="0" view="pageBreakPreview" zoomScaleNormal="100" workbookViewId="0">
      <selection activeCell="AL10" sqref="AL10"/>
    </sheetView>
  </sheetViews>
  <sheetFormatPr defaultColWidth="9" defaultRowHeight="13.2" x14ac:dyDescent="0.2"/>
  <cols>
    <col min="1" max="28" width="2.44140625" style="167" customWidth="1"/>
    <col min="29" max="29" width="5" style="167" customWidth="1"/>
    <col min="30" max="32" width="2.44140625" style="167" customWidth="1"/>
    <col min="33" max="33" width="4.77734375" style="167" customWidth="1"/>
    <col min="34" max="34" width="2.44140625" style="167" customWidth="1"/>
    <col min="35" max="16384" width="9" style="167"/>
  </cols>
  <sheetData>
    <row r="2" spans="2:37" ht="7.2" customHeight="1" x14ac:dyDescent="0.2">
      <c r="E2" s="353"/>
      <c r="F2" s="284"/>
      <c r="G2" s="284"/>
      <c r="H2" s="284"/>
      <c r="I2" s="284"/>
      <c r="J2" s="284"/>
      <c r="K2" s="284"/>
      <c r="L2" s="284"/>
      <c r="M2" s="284"/>
      <c r="N2" s="284"/>
      <c r="O2" s="284"/>
      <c r="P2" s="284"/>
      <c r="Q2" s="284"/>
      <c r="R2" s="284"/>
      <c r="S2" s="284"/>
      <c r="T2" s="284"/>
      <c r="U2" s="284"/>
      <c r="V2" s="284"/>
      <c r="W2" s="284"/>
      <c r="X2" s="284"/>
      <c r="Y2" s="284"/>
      <c r="Z2" s="284"/>
      <c r="AA2" s="284"/>
    </row>
    <row r="3" spans="2:37" ht="6" customHeight="1" thickBot="1" x14ac:dyDescent="0.25"/>
    <row r="4" spans="2:37" ht="15" customHeight="1" x14ac:dyDescent="0.2">
      <c r="B4" s="550" t="s">
        <v>356</v>
      </c>
      <c r="C4" s="551"/>
      <c r="D4" s="551"/>
      <c r="E4" s="551"/>
      <c r="F4" s="551"/>
      <c r="G4" s="551"/>
      <c r="H4" s="551"/>
      <c r="I4" s="551"/>
      <c r="J4" s="551"/>
      <c r="K4" s="551"/>
      <c r="L4" s="551"/>
      <c r="M4" s="552"/>
      <c r="S4" s="301" t="s">
        <v>409</v>
      </c>
      <c r="T4" s="302"/>
      <c r="U4" s="302"/>
      <c r="V4" s="302"/>
      <c r="W4" s="302"/>
      <c r="X4" s="302"/>
      <c r="Y4" s="302"/>
      <c r="Z4" s="302"/>
      <c r="AA4" s="302"/>
      <c r="AB4" s="302"/>
      <c r="AC4" s="302"/>
      <c r="AD4" s="302"/>
      <c r="AE4" s="302"/>
      <c r="AF4" s="302"/>
      <c r="AG4" s="313"/>
    </row>
    <row r="5" spans="2:37" ht="15" customHeight="1" thickBot="1" x14ac:dyDescent="0.25">
      <c r="B5" s="553"/>
      <c r="C5" s="554"/>
      <c r="D5" s="554"/>
      <c r="E5" s="554"/>
      <c r="F5" s="554"/>
      <c r="G5" s="554"/>
      <c r="H5" s="554"/>
      <c r="I5" s="554"/>
      <c r="J5" s="554"/>
      <c r="K5" s="554"/>
      <c r="L5" s="554"/>
      <c r="M5" s="555"/>
      <c r="S5" s="348" t="s">
        <v>410</v>
      </c>
      <c r="T5" s="307"/>
      <c r="U5" s="307"/>
      <c r="V5" s="307"/>
      <c r="W5" s="307"/>
      <c r="X5" s="307"/>
      <c r="Y5" s="307"/>
      <c r="Z5" s="307"/>
      <c r="AA5" s="307"/>
      <c r="AB5" s="307"/>
      <c r="AC5" s="307"/>
      <c r="AD5" s="307"/>
      <c r="AE5" s="307"/>
      <c r="AF5" s="307"/>
      <c r="AG5" s="349"/>
    </row>
    <row r="6" spans="2:37" ht="14.25" customHeight="1" thickBot="1" x14ac:dyDescent="0.25">
      <c r="B6" s="556"/>
      <c r="C6" s="557"/>
      <c r="D6" s="557"/>
      <c r="E6" s="557"/>
      <c r="F6" s="557"/>
      <c r="G6" s="557"/>
      <c r="H6" s="557"/>
      <c r="I6" s="557"/>
      <c r="J6" s="557"/>
      <c r="K6" s="557"/>
      <c r="L6" s="557"/>
      <c r="M6" s="558"/>
      <c r="S6" s="360"/>
      <c r="T6" s="302"/>
      <c r="U6" s="302"/>
      <c r="V6" s="302"/>
      <c r="W6" s="302"/>
      <c r="X6" s="302"/>
      <c r="Y6" s="302"/>
      <c r="Z6" s="302"/>
      <c r="AA6" s="302"/>
      <c r="AB6" s="302"/>
      <c r="AC6" s="302"/>
      <c r="AD6" s="302"/>
      <c r="AE6" s="302"/>
      <c r="AF6" s="302"/>
      <c r="AG6" s="302"/>
    </row>
    <row r="8" spans="2:37" x14ac:dyDescent="0.2">
      <c r="B8" s="559" t="s">
        <v>124</v>
      </c>
      <c r="C8" s="559"/>
      <c r="D8" s="559"/>
      <c r="E8" s="559"/>
      <c r="F8" s="559"/>
      <c r="G8" s="559"/>
      <c r="H8" s="559"/>
      <c r="I8" s="559"/>
      <c r="J8" s="559"/>
      <c r="K8" s="559"/>
      <c r="L8" s="559"/>
      <c r="M8" s="559"/>
      <c r="N8" s="559"/>
      <c r="O8" s="559"/>
      <c r="P8" s="559"/>
      <c r="Q8" s="559"/>
      <c r="R8" s="559"/>
      <c r="S8" s="559"/>
      <c r="T8" s="559"/>
      <c r="U8" s="559"/>
      <c r="V8" s="559"/>
      <c r="W8" s="559"/>
      <c r="X8" s="559"/>
      <c r="Y8" s="559"/>
      <c r="Z8" s="559"/>
      <c r="AA8" s="559"/>
      <c r="AB8" s="559"/>
      <c r="AC8" s="559"/>
      <c r="AD8" s="559"/>
      <c r="AE8" s="559"/>
      <c r="AF8" s="559"/>
      <c r="AG8" s="559"/>
    </row>
    <row r="9" spans="2:37" x14ac:dyDescent="0.2">
      <c r="B9" s="559"/>
      <c r="C9" s="559"/>
      <c r="D9" s="559"/>
      <c r="E9" s="559"/>
      <c r="F9" s="559"/>
      <c r="G9" s="559"/>
      <c r="H9" s="559"/>
      <c r="I9" s="559"/>
      <c r="J9" s="559"/>
      <c r="K9" s="559"/>
      <c r="L9" s="559"/>
      <c r="M9" s="559"/>
      <c r="N9" s="559"/>
      <c r="O9" s="559"/>
      <c r="P9" s="559"/>
      <c r="Q9" s="559"/>
      <c r="R9" s="559"/>
      <c r="S9" s="559"/>
      <c r="T9" s="559"/>
      <c r="U9" s="559"/>
      <c r="V9" s="559"/>
      <c r="W9" s="559"/>
      <c r="X9" s="559"/>
      <c r="Y9" s="559"/>
      <c r="Z9" s="559"/>
      <c r="AA9" s="559"/>
      <c r="AB9" s="559"/>
      <c r="AC9" s="559"/>
      <c r="AD9" s="559"/>
      <c r="AE9" s="559"/>
      <c r="AF9" s="559"/>
      <c r="AG9" s="559"/>
    </row>
    <row r="11" spans="2:37" ht="13.8" thickBot="1" x14ac:dyDescent="0.25">
      <c r="B11" s="167" t="s">
        <v>411</v>
      </c>
    </row>
    <row r="12" spans="2:37" ht="93.75" customHeight="1" thickTop="1" thickBot="1" x14ac:dyDescent="0.25">
      <c r="B12" s="602" t="s">
        <v>412</v>
      </c>
      <c r="C12" s="603"/>
      <c r="D12" s="603"/>
      <c r="E12" s="603"/>
      <c r="F12" s="603"/>
      <c r="G12" s="603"/>
      <c r="H12" s="603"/>
      <c r="I12" s="603"/>
      <c r="J12" s="603"/>
      <c r="K12" s="603"/>
      <c r="L12" s="603"/>
      <c r="M12" s="603"/>
      <c r="N12" s="603"/>
      <c r="O12" s="603"/>
      <c r="P12" s="603"/>
      <c r="Q12" s="603"/>
      <c r="R12" s="603"/>
      <c r="S12" s="603"/>
      <c r="T12" s="603"/>
      <c r="U12" s="603"/>
      <c r="V12" s="603"/>
      <c r="W12" s="604"/>
      <c r="X12" s="605" t="s">
        <v>272</v>
      </c>
      <c r="Y12" s="606"/>
      <c r="Z12" s="606"/>
      <c r="AA12" s="606"/>
      <c r="AB12" s="606"/>
      <c r="AC12" s="606"/>
      <c r="AD12" s="606"/>
      <c r="AE12" s="606"/>
      <c r="AF12" s="606"/>
      <c r="AG12" s="607"/>
      <c r="AI12" s="312"/>
      <c r="AJ12" s="312" t="s">
        <v>272</v>
      </c>
      <c r="AK12" s="312"/>
    </row>
    <row r="13" spans="2:37" ht="40.5" customHeight="1" thickTop="1" x14ac:dyDescent="0.2">
      <c r="B13" s="541" t="s">
        <v>16</v>
      </c>
      <c r="C13" s="542"/>
      <c r="D13" s="542"/>
      <c r="E13" s="542"/>
      <c r="F13" s="542"/>
      <c r="G13" s="542"/>
      <c r="H13" s="542"/>
      <c r="I13" s="542"/>
      <c r="J13" s="542"/>
      <c r="K13" s="542"/>
      <c r="L13" s="542"/>
      <c r="M13" s="542"/>
      <c r="N13" s="542"/>
      <c r="O13" s="542"/>
      <c r="P13" s="542"/>
      <c r="Q13" s="542"/>
      <c r="R13" s="542"/>
      <c r="S13" s="542"/>
      <c r="T13" s="542"/>
      <c r="U13" s="542"/>
      <c r="V13" s="542"/>
      <c r="W13" s="542"/>
      <c r="X13" s="531" t="str">
        <f>IF(X12="行っている","算定可","算定不可")</f>
        <v>算定不可</v>
      </c>
      <c r="Y13" s="531"/>
      <c r="Z13" s="531"/>
      <c r="AA13" s="531"/>
      <c r="AB13" s="531"/>
      <c r="AC13" s="531"/>
      <c r="AD13" s="531"/>
      <c r="AE13" s="531"/>
      <c r="AF13" s="531"/>
      <c r="AG13" s="532"/>
      <c r="AI13" s="312"/>
      <c r="AJ13" s="312" t="s">
        <v>297</v>
      </c>
      <c r="AK13" s="312"/>
    </row>
    <row r="14" spans="2:37" ht="40.5" customHeight="1" thickBot="1" x14ac:dyDescent="0.25">
      <c r="B14" s="543" t="s">
        <v>17</v>
      </c>
      <c r="C14" s="544"/>
      <c r="D14" s="544"/>
      <c r="E14" s="544"/>
      <c r="F14" s="544"/>
      <c r="G14" s="544"/>
      <c r="H14" s="544"/>
      <c r="I14" s="544"/>
      <c r="J14" s="544"/>
      <c r="K14" s="544"/>
      <c r="L14" s="544"/>
      <c r="M14" s="544"/>
      <c r="N14" s="544"/>
      <c r="O14" s="544"/>
      <c r="P14" s="544"/>
      <c r="Q14" s="544"/>
      <c r="R14" s="544"/>
      <c r="S14" s="544"/>
      <c r="T14" s="544"/>
      <c r="U14" s="544"/>
      <c r="V14" s="544"/>
      <c r="W14" s="544"/>
      <c r="X14" s="535">
        <f>IF(X13="算定可",10,0)</f>
        <v>0</v>
      </c>
      <c r="Y14" s="536"/>
      <c r="Z14" s="536"/>
      <c r="AA14" s="536"/>
      <c r="AB14" s="536"/>
      <c r="AC14" s="536"/>
      <c r="AD14" s="536"/>
      <c r="AE14" s="536"/>
      <c r="AF14" s="536"/>
      <c r="AG14" s="537"/>
      <c r="AI14" s="312"/>
      <c r="AJ14" s="312" t="s">
        <v>298</v>
      </c>
      <c r="AK14" s="312"/>
    </row>
    <row r="15" spans="2:37" ht="5.4" customHeight="1" x14ac:dyDescent="0.2">
      <c r="B15" s="332"/>
      <c r="C15" s="332"/>
      <c r="D15" s="332"/>
      <c r="E15" s="332"/>
      <c r="F15" s="332"/>
      <c r="G15" s="332"/>
      <c r="H15" s="332"/>
      <c r="I15" s="332"/>
      <c r="J15" s="332"/>
      <c r="K15" s="332"/>
      <c r="L15" s="332"/>
      <c r="M15" s="332"/>
      <c r="N15" s="332"/>
      <c r="O15" s="332"/>
      <c r="P15" s="332"/>
      <c r="Q15" s="332"/>
      <c r="R15" s="332"/>
      <c r="S15" s="332"/>
      <c r="T15" s="332"/>
      <c r="U15" s="332"/>
      <c r="V15" s="332"/>
      <c r="W15" s="332"/>
      <c r="X15" s="361"/>
      <c r="Y15" s="361"/>
      <c r="Z15" s="361"/>
      <c r="AA15" s="361"/>
      <c r="AB15" s="361"/>
      <c r="AC15" s="361"/>
      <c r="AD15" s="361"/>
      <c r="AE15" s="361"/>
      <c r="AF15" s="361"/>
      <c r="AG15" s="361"/>
      <c r="AI15" s="312"/>
      <c r="AJ15" s="312"/>
      <c r="AK15" s="312"/>
    </row>
    <row r="16" spans="2:37" x14ac:dyDescent="0.2">
      <c r="B16" s="167" t="s">
        <v>29</v>
      </c>
      <c r="AI16" s="312"/>
      <c r="AJ16" s="312"/>
      <c r="AK16" s="312"/>
    </row>
    <row r="17" spans="2:37" x14ac:dyDescent="0.2">
      <c r="C17" s="167" t="s">
        <v>0</v>
      </c>
      <c r="E17" s="167" t="s">
        <v>4</v>
      </c>
      <c r="AI17" s="312"/>
      <c r="AJ17" s="312"/>
      <c r="AK17" s="312"/>
    </row>
    <row r="18" spans="2:37" ht="13.8" thickBot="1" x14ac:dyDescent="0.25">
      <c r="D18" s="362"/>
      <c r="AI18" s="312"/>
      <c r="AJ18" s="312"/>
      <c r="AK18" s="312"/>
    </row>
    <row r="19" spans="2:37" ht="30" customHeight="1" x14ac:dyDescent="0.2">
      <c r="B19" s="341" t="s">
        <v>217</v>
      </c>
      <c r="C19" s="342"/>
      <c r="D19" s="342"/>
      <c r="E19" s="342"/>
      <c r="F19" s="342"/>
      <c r="G19" s="342"/>
      <c r="H19" s="342"/>
      <c r="I19" s="342"/>
      <c r="J19" s="342"/>
      <c r="K19" s="342"/>
      <c r="L19" s="342"/>
      <c r="M19" s="342"/>
      <c r="N19" s="342"/>
      <c r="O19" s="342"/>
      <c r="P19" s="342"/>
      <c r="Q19" s="342"/>
      <c r="R19" s="342"/>
      <c r="S19" s="342"/>
      <c r="T19" s="342"/>
      <c r="U19" s="342"/>
      <c r="V19" s="343"/>
      <c r="W19" s="343"/>
      <c r="X19" s="343"/>
      <c r="Y19" s="343"/>
      <c r="Z19" s="343"/>
      <c r="AA19" s="343"/>
      <c r="AB19" s="343"/>
      <c r="AC19" s="343"/>
      <c r="AD19" s="343"/>
      <c r="AE19" s="343"/>
      <c r="AF19" s="343"/>
      <c r="AG19" s="344"/>
      <c r="AH19" s="345"/>
    </row>
    <row r="20" spans="2:37" ht="30" customHeight="1" thickBot="1" x14ac:dyDescent="0.25">
      <c r="B20" s="346"/>
      <c r="C20" s="347" t="s">
        <v>155</v>
      </c>
      <c r="D20" s="347"/>
      <c r="E20" s="347" t="s">
        <v>219</v>
      </c>
      <c r="F20" s="347"/>
      <c r="G20" s="347"/>
      <c r="H20" s="347"/>
      <c r="I20" s="347"/>
      <c r="J20" s="347"/>
      <c r="K20" s="347"/>
      <c r="L20" s="347"/>
      <c r="M20" s="347"/>
      <c r="N20" s="347"/>
      <c r="O20" s="347"/>
      <c r="P20" s="347"/>
      <c r="Q20" s="347"/>
      <c r="R20" s="347"/>
      <c r="S20" s="347"/>
      <c r="T20" s="347"/>
      <c r="U20" s="347"/>
      <c r="V20" s="358"/>
      <c r="W20" s="358"/>
      <c r="X20" s="358"/>
      <c r="Y20" s="358"/>
      <c r="Z20" s="358"/>
      <c r="AA20" s="358"/>
      <c r="AB20" s="358"/>
      <c r="AC20" s="358"/>
      <c r="AD20" s="358"/>
      <c r="AE20" s="358"/>
      <c r="AF20" s="358"/>
      <c r="AG20" s="359"/>
      <c r="AH20" s="345"/>
    </row>
  </sheetData>
  <sheetProtection password="CC3D" sheet="1" selectLockedCells="1"/>
  <mergeCells count="8">
    <mergeCell ref="B4:M6"/>
    <mergeCell ref="B14:W14"/>
    <mergeCell ref="B8:AG9"/>
    <mergeCell ref="B12:W12"/>
    <mergeCell ref="X12:AG12"/>
    <mergeCell ref="B13:W13"/>
    <mergeCell ref="X13:AG13"/>
    <mergeCell ref="X14:AG14"/>
  </mergeCells>
  <phoneticPr fontId="2"/>
  <dataValidations count="1">
    <dataValidation type="list" allowBlank="1" showInputMessage="1" showErrorMessage="1" sqref="X12:AG12">
      <formula1>$AJ$12:$AJ$14</formula1>
    </dataValidation>
  </dataValidations>
  <printOptions horizontalCentered="1"/>
  <pageMargins left="0.59055118110236227" right="0.59055118110236227" top="0.59055118110236227" bottom="0.39370078740157483" header="0.19685039370078741" footer="0.19685039370078741"/>
  <pageSetup paperSize="9" orientation="portrait" r:id="rId1"/>
  <headerFooter alignWithMargins="0"/>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M27"/>
  <sheetViews>
    <sheetView view="pageBreakPreview" zoomScale="85" zoomScaleNormal="100" zoomScaleSheetLayoutView="85" workbookViewId="0">
      <selection activeCell="B7" sqref="B7"/>
    </sheetView>
  </sheetViews>
  <sheetFormatPr defaultColWidth="8.88671875" defaultRowHeight="13.2" x14ac:dyDescent="0.2"/>
  <cols>
    <col min="1" max="1" width="4.44140625" style="41" customWidth="1"/>
    <col min="2" max="2" width="18.77734375" style="4" customWidth="1"/>
    <col min="3" max="3" width="58" style="4" customWidth="1"/>
    <col min="4" max="4" width="15.21875" style="4" customWidth="1"/>
    <col min="5" max="5" width="15.44140625" style="4" customWidth="1"/>
    <col min="6" max="6" width="38.109375" style="4" customWidth="1"/>
    <col min="7" max="11" width="2.44140625" style="4" customWidth="1"/>
    <col min="12" max="16384" width="8.88671875" style="4"/>
  </cols>
  <sheetData>
    <row r="1" spans="1:13" s="62" customFormat="1" ht="23.4" customHeight="1" x14ac:dyDescent="0.2">
      <c r="A1" s="3"/>
      <c r="B1" s="112" t="s">
        <v>365</v>
      </c>
    </row>
    <row r="2" spans="1:13" s="62" customFormat="1" ht="17.399999999999999" customHeight="1" x14ac:dyDescent="0.2">
      <c r="A2" s="3"/>
      <c r="B2" s="112" t="s">
        <v>125</v>
      </c>
      <c r="C2" s="66"/>
      <c r="D2" s="66"/>
      <c r="E2" s="66"/>
    </row>
    <row r="3" spans="1:13" ht="50.4" customHeight="1" x14ac:dyDescent="0.2">
      <c r="B3" s="21"/>
      <c r="C3" s="21"/>
      <c r="D3" s="21"/>
      <c r="E3" s="21"/>
    </row>
    <row r="4" spans="1:13" s="64" customFormat="1" ht="24.6" customHeight="1" thickBot="1" x14ac:dyDescent="0.25">
      <c r="A4" s="712" t="s">
        <v>183</v>
      </c>
      <c r="B4" s="712"/>
      <c r="C4" s="712"/>
      <c r="D4" s="712"/>
      <c r="E4" s="712"/>
      <c r="F4" s="712"/>
    </row>
    <row r="5" spans="1:13" ht="43.2" customHeight="1" x14ac:dyDescent="0.2">
      <c r="A5" s="713" t="s">
        <v>73</v>
      </c>
      <c r="B5" s="706" t="s">
        <v>126</v>
      </c>
      <c r="C5" s="708" t="s">
        <v>367</v>
      </c>
      <c r="D5" s="710" t="s">
        <v>366</v>
      </c>
      <c r="E5" s="710"/>
      <c r="F5" s="711"/>
    </row>
    <row r="6" spans="1:13" ht="51.6" customHeight="1" thickBot="1" x14ac:dyDescent="0.25">
      <c r="A6" s="714"/>
      <c r="B6" s="707"/>
      <c r="C6" s="709"/>
      <c r="D6" s="189" t="s">
        <v>184</v>
      </c>
      <c r="E6" s="189" t="s">
        <v>185</v>
      </c>
      <c r="F6" s="190" t="s">
        <v>186</v>
      </c>
    </row>
    <row r="7" spans="1:13" ht="55.2" customHeight="1" thickTop="1" x14ac:dyDescent="0.2">
      <c r="A7" s="93">
        <v>1</v>
      </c>
      <c r="B7" s="92"/>
      <c r="C7" s="89"/>
      <c r="D7" s="90"/>
      <c r="E7" s="90"/>
      <c r="F7" s="117"/>
      <c r="M7" s="158" t="s">
        <v>155</v>
      </c>
    </row>
    <row r="8" spans="1:13" ht="55.2" customHeight="1" x14ac:dyDescent="0.2">
      <c r="A8" s="94">
        <v>2</v>
      </c>
      <c r="B8" s="61"/>
      <c r="C8" s="89"/>
      <c r="D8" s="140"/>
      <c r="E8" s="140"/>
      <c r="F8" s="118"/>
      <c r="M8" s="41"/>
    </row>
    <row r="9" spans="1:13" ht="55.2" customHeight="1" x14ac:dyDescent="0.2">
      <c r="A9" s="94">
        <v>3</v>
      </c>
      <c r="B9" s="61"/>
      <c r="C9" s="91"/>
      <c r="D9" s="90"/>
      <c r="E9" s="90"/>
      <c r="F9" s="118"/>
    </row>
    <row r="10" spans="1:13" ht="55.2" customHeight="1" x14ac:dyDescent="0.2">
      <c r="A10" s="94">
        <v>4</v>
      </c>
      <c r="B10" s="61"/>
      <c r="C10" s="91"/>
      <c r="D10" s="90"/>
      <c r="E10" s="90"/>
      <c r="F10" s="118"/>
    </row>
    <row r="11" spans="1:13" ht="55.2" customHeight="1" x14ac:dyDescent="0.2">
      <c r="A11" s="94">
        <v>5</v>
      </c>
      <c r="B11" s="61"/>
      <c r="C11" s="91"/>
      <c r="D11" s="90"/>
      <c r="E11" s="90"/>
      <c r="F11" s="118"/>
    </row>
    <row r="12" spans="1:13" ht="55.2" customHeight="1" x14ac:dyDescent="0.2">
      <c r="A12" s="94">
        <v>6</v>
      </c>
      <c r="B12" s="61"/>
      <c r="C12" s="91"/>
      <c r="D12" s="90"/>
      <c r="E12" s="90"/>
      <c r="F12" s="118"/>
    </row>
    <row r="13" spans="1:13" ht="55.2" customHeight="1" x14ac:dyDescent="0.2">
      <c r="A13" s="94">
        <v>7</v>
      </c>
      <c r="B13" s="61"/>
      <c r="C13" s="91"/>
      <c r="D13" s="90"/>
      <c r="E13" s="90"/>
      <c r="F13" s="118"/>
    </row>
    <row r="14" spans="1:13" ht="55.2" customHeight="1" x14ac:dyDescent="0.2">
      <c r="A14" s="94">
        <v>8</v>
      </c>
      <c r="B14" s="61"/>
      <c r="C14" s="91"/>
      <c r="D14" s="90"/>
      <c r="E14" s="90"/>
      <c r="F14" s="118"/>
    </row>
    <row r="15" spans="1:13" ht="55.2" customHeight="1" x14ac:dyDescent="0.2">
      <c r="A15" s="94">
        <v>9</v>
      </c>
      <c r="B15" s="61"/>
      <c r="C15" s="91"/>
      <c r="D15" s="90"/>
      <c r="E15" s="90"/>
      <c r="F15" s="118"/>
    </row>
    <row r="16" spans="1:13" ht="55.2" customHeight="1" thickBot="1" x14ac:dyDescent="0.25">
      <c r="A16" s="96">
        <v>10</v>
      </c>
      <c r="B16" s="97"/>
      <c r="C16" s="98"/>
      <c r="D16" s="90"/>
      <c r="E16" s="90"/>
      <c r="F16" s="119"/>
    </row>
    <row r="17" spans="2:6" ht="25.2" customHeight="1" x14ac:dyDescent="0.2">
      <c r="B17" s="62"/>
      <c r="C17" s="62"/>
      <c r="D17" s="62"/>
      <c r="E17" s="62"/>
      <c r="F17" s="62"/>
    </row>
    <row r="18" spans="2:6" ht="25.2" customHeight="1" x14ac:dyDescent="0.2">
      <c r="B18" s="62"/>
      <c r="C18" s="62"/>
      <c r="D18" s="62"/>
      <c r="E18" s="62"/>
      <c r="F18" s="62"/>
    </row>
    <row r="19" spans="2:6" ht="25.2" customHeight="1" x14ac:dyDescent="0.2">
      <c r="B19" s="62"/>
      <c r="C19" s="62"/>
      <c r="D19" s="62"/>
      <c r="E19" s="62"/>
      <c r="F19" s="62"/>
    </row>
    <row r="20" spans="2:6" ht="25.2" customHeight="1" x14ac:dyDescent="0.2"/>
    <row r="21" spans="2:6" ht="25.2" customHeight="1" x14ac:dyDescent="0.2"/>
    <row r="22" spans="2:6" ht="25.2" customHeight="1" x14ac:dyDescent="0.2"/>
    <row r="23" spans="2:6" ht="25.2" customHeight="1" x14ac:dyDescent="0.2"/>
    <row r="24" spans="2:6" ht="25.2" customHeight="1" x14ac:dyDescent="0.2"/>
    <row r="25" spans="2:6" ht="25.2" customHeight="1" x14ac:dyDescent="0.2"/>
    <row r="26" spans="2:6" ht="25.2" customHeight="1" x14ac:dyDescent="0.2"/>
    <row r="27" spans="2:6" ht="25.2" customHeight="1" x14ac:dyDescent="0.2"/>
  </sheetData>
  <mergeCells count="5">
    <mergeCell ref="B5:B6"/>
    <mergeCell ref="C5:C6"/>
    <mergeCell ref="D5:F5"/>
    <mergeCell ref="A4:F4"/>
    <mergeCell ref="A5:A6"/>
  </mergeCells>
  <phoneticPr fontId="2"/>
  <dataValidations count="1">
    <dataValidation type="list" allowBlank="1" showInputMessage="1" showErrorMessage="1" sqref="D7:E16">
      <formula1>$M$6:$M$7</formula1>
    </dataValidation>
  </dataValidations>
  <printOptions horizontalCentered="1"/>
  <pageMargins left="0.11811023622047245" right="0.11811023622047245" top="0.74803149606299213" bottom="0.74803149606299213" header="0.31496062992125984" footer="0.31496062992125984"/>
  <pageSetup paperSize="9" scale="68" orientation="portrait"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B2:AH21"/>
  <sheetViews>
    <sheetView showGridLines="0" view="pageBreakPreview" zoomScaleNormal="100" zoomScaleSheetLayoutView="100" workbookViewId="0">
      <selection activeCell="AL12" sqref="AL12"/>
    </sheetView>
  </sheetViews>
  <sheetFormatPr defaultColWidth="9" defaultRowHeight="13.2" x14ac:dyDescent="0.2"/>
  <cols>
    <col min="1" max="28" width="2.44140625" style="167" customWidth="1"/>
    <col min="29" max="29" width="5" style="167" customWidth="1"/>
    <col min="30" max="32" width="2.44140625" style="167" customWidth="1"/>
    <col min="33" max="33" width="4.77734375" style="167" customWidth="1"/>
    <col min="34" max="34" width="2.44140625" style="167" customWidth="1"/>
    <col min="35" max="16384" width="9" style="167"/>
  </cols>
  <sheetData>
    <row r="2" spans="2:34" ht="7.2" customHeight="1" x14ac:dyDescent="0.2">
      <c r="E2" s="353"/>
      <c r="F2" s="284"/>
      <c r="G2" s="284"/>
      <c r="H2" s="284"/>
      <c r="I2" s="284"/>
      <c r="J2" s="284"/>
      <c r="K2" s="284"/>
      <c r="L2" s="284"/>
      <c r="M2" s="284"/>
      <c r="N2" s="284"/>
      <c r="O2" s="284"/>
      <c r="P2" s="284"/>
      <c r="Q2" s="284"/>
      <c r="R2" s="284"/>
      <c r="S2" s="284"/>
      <c r="T2" s="284"/>
      <c r="U2" s="284"/>
      <c r="V2" s="284"/>
      <c r="W2" s="284"/>
      <c r="X2" s="284"/>
      <c r="Y2" s="284"/>
      <c r="Z2" s="284"/>
      <c r="AA2" s="284"/>
    </row>
    <row r="3" spans="2:34" ht="6" customHeight="1" thickBot="1" x14ac:dyDescent="0.25"/>
    <row r="4" spans="2:34" ht="15" customHeight="1" x14ac:dyDescent="0.2">
      <c r="B4" s="550" t="s">
        <v>357</v>
      </c>
      <c r="C4" s="551"/>
      <c r="D4" s="551"/>
      <c r="E4" s="551"/>
      <c r="F4" s="551"/>
      <c r="G4" s="551"/>
      <c r="H4" s="551"/>
      <c r="I4" s="551"/>
      <c r="J4" s="551"/>
      <c r="K4" s="551"/>
      <c r="L4" s="551"/>
      <c r="M4" s="552"/>
      <c r="S4" s="301" t="s">
        <v>409</v>
      </c>
      <c r="T4" s="302"/>
      <c r="U4" s="302"/>
      <c r="V4" s="302"/>
      <c r="W4" s="302"/>
      <c r="X4" s="302"/>
      <c r="Y4" s="302"/>
      <c r="Z4" s="302"/>
      <c r="AA4" s="302"/>
      <c r="AB4" s="302"/>
      <c r="AC4" s="302"/>
      <c r="AD4" s="302"/>
      <c r="AE4" s="302"/>
      <c r="AF4" s="302"/>
      <c r="AG4" s="313"/>
    </row>
    <row r="5" spans="2:34" ht="15" customHeight="1" thickBot="1" x14ac:dyDescent="0.25">
      <c r="B5" s="553"/>
      <c r="C5" s="554"/>
      <c r="D5" s="554"/>
      <c r="E5" s="554"/>
      <c r="F5" s="554"/>
      <c r="G5" s="554"/>
      <c r="H5" s="554"/>
      <c r="I5" s="554"/>
      <c r="J5" s="554"/>
      <c r="K5" s="554"/>
      <c r="L5" s="554"/>
      <c r="M5" s="555"/>
      <c r="S5" s="348" t="s">
        <v>413</v>
      </c>
      <c r="T5" s="307"/>
      <c r="U5" s="307"/>
      <c r="V5" s="307"/>
      <c r="W5" s="307"/>
      <c r="X5" s="307"/>
      <c r="Y5" s="307"/>
      <c r="Z5" s="307"/>
      <c r="AA5" s="307"/>
      <c r="AB5" s="307"/>
      <c r="AC5" s="307"/>
      <c r="AD5" s="307"/>
      <c r="AE5" s="307"/>
      <c r="AF5" s="307"/>
      <c r="AG5" s="349"/>
    </row>
    <row r="6" spans="2:34" ht="13.95" customHeight="1" thickBot="1" x14ac:dyDescent="0.25">
      <c r="B6" s="556"/>
      <c r="C6" s="557"/>
      <c r="D6" s="557"/>
      <c r="E6" s="557"/>
      <c r="F6" s="557"/>
      <c r="G6" s="557"/>
      <c r="H6" s="557"/>
      <c r="I6" s="557"/>
      <c r="J6" s="557"/>
      <c r="K6" s="557"/>
      <c r="L6" s="557"/>
      <c r="M6" s="558"/>
      <c r="S6" s="360"/>
      <c r="T6" s="302"/>
      <c r="U6" s="302"/>
      <c r="V6" s="302"/>
      <c r="W6" s="302"/>
      <c r="X6" s="302"/>
      <c r="Y6" s="302"/>
      <c r="Z6" s="302"/>
      <c r="AA6" s="302"/>
      <c r="AB6" s="302"/>
      <c r="AC6" s="302"/>
      <c r="AD6" s="302"/>
      <c r="AE6" s="302"/>
      <c r="AF6" s="302"/>
      <c r="AG6" s="302"/>
    </row>
    <row r="8" spans="2:34" x14ac:dyDescent="0.2">
      <c r="B8" s="559" t="s">
        <v>124</v>
      </c>
      <c r="C8" s="559"/>
      <c r="D8" s="559"/>
      <c r="E8" s="559"/>
      <c r="F8" s="559"/>
      <c r="G8" s="559"/>
      <c r="H8" s="559"/>
      <c r="I8" s="559"/>
      <c r="J8" s="559"/>
      <c r="K8" s="559"/>
      <c r="L8" s="559"/>
      <c r="M8" s="559"/>
      <c r="N8" s="559"/>
      <c r="O8" s="559"/>
      <c r="P8" s="559"/>
      <c r="Q8" s="559"/>
      <c r="R8" s="559"/>
      <c r="S8" s="559"/>
      <c r="T8" s="559"/>
      <c r="U8" s="559"/>
      <c r="V8" s="559"/>
      <c r="W8" s="559"/>
      <c r="X8" s="559"/>
      <c r="Y8" s="559"/>
      <c r="Z8" s="559"/>
      <c r="AA8" s="559"/>
      <c r="AB8" s="559"/>
      <c r="AC8" s="559"/>
      <c r="AD8" s="559"/>
      <c r="AE8" s="559"/>
      <c r="AF8" s="559"/>
      <c r="AG8" s="559"/>
    </row>
    <row r="9" spans="2:34" x14ac:dyDescent="0.2">
      <c r="B9" s="559"/>
      <c r="C9" s="559"/>
      <c r="D9" s="559"/>
      <c r="E9" s="559"/>
      <c r="F9" s="559"/>
      <c r="G9" s="559"/>
      <c r="H9" s="559"/>
      <c r="I9" s="559"/>
      <c r="J9" s="559"/>
      <c r="K9" s="559"/>
      <c r="L9" s="559"/>
      <c r="M9" s="559"/>
      <c r="N9" s="559"/>
      <c r="O9" s="559"/>
      <c r="P9" s="559"/>
      <c r="Q9" s="559"/>
      <c r="R9" s="559"/>
      <c r="S9" s="559"/>
      <c r="T9" s="559"/>
      <c r="U9" s="559"/>
      <c r="V9" s="559"/>
      <c r="W9" s="559"/>
      <c r="X9" s="559"/>
      <c r="Y9" s="559"/>
      <c r="Z9" s="559"/>
      <c r="AA9" s="559"/>
      <c r="AB9" s="559"/>
      <c r="AC9" s="559"/>
      <c r="AD9" s="559"/>
      <c r="AE9" s="559"/>
      <c r="AF9" s="559"/>
      <c r="AG9" s="559"/>
    </row>
    <row r="11" spans="2:34" ht="13.8" thickBot="1" x14ac:dyDescent="0.25">
      <c r="B11" s="167" t="s">
        <v>414</v>
      </c>
      <c r="AE11" s="309"/>
      <c r="AF11" s="309"/>
      <c r="AG11" s="309"/>
    </row>
    <row r="12" spans="2:34" ht="63" customHeight="1" thickTop="1" thickBot="1" x14ac:dyDescent="0.25">
      <c r="B12" s="602" t="s">
        <v>355</v>
      </c>
      <c r="C12" s="603"/>
      <c r="D12" s="603"/>
      <c r="E12" s="603"/>
      <c r="F12" s="603"/>
      <c r="G12" s="603"/>
      <c r="H12" s="603"/>
      <c r="I12" s="603"/>
      <c r="J12" s="603"/>
      <c r="K12" s="603"/>
      <c r="L12" s="603"/>
      <c r="M12" s="603"/>
      <c r="N12" s="603"/>
      <c r="O12" s="603"/>
      <c r="P12" s="603"/>
      <c r="Q12" s="603"/>
      <c r="R12" s="603"/>
      <c r="S12" s="603"/>
      <c r="T12" s="603"/>
      <c r="U12" s="603"/>
      <c r="V12" s="603"/>
      <c r="W12" s="604"/>
      <c r="X12" s="639"/>
      <c r="Y12" s="640"/>
      <c r="Z12" s="640"/>
      <c r="AA12" s="640"/>
      <c r="AB12" s="640"/>
      <c r="AC12" s="640"/>
      <c r="AD12" s="689"/>
      <c r="AE12" s="715" t="s">
        <v>3</v>
      </c>
      <c r="AF12" s="716"/>
      <c r="AG12" s="716"/>
      <c r="AH12" s="379"/>
    </row>
    <row r="13" spans="2:34" ht="40.5" customHeight="1" thickTop="1" x14ac:dyDescent="0.2">
      <c r="B13" s="541" t="s">
        <v>16</v>
      </c>
      <c r="C13" s="542"/>
      <c r="D13" s="542"/>
      <c r="E13" s="542"/>
      <c r="F13" s="542"/>
      <c r="G13" s="542"/>
      <c r="H13" s="542"/>
      <c r="I13" s="542"/>
      <c r="J13" s="542"/>
      <c r="K13" s="542"/>
      <c r="L13" s="542"/>
      <c r="M13" s="542"/>
      <c r="N13" s="542"/>
      <c r="O13" s="542"/>
      <c r="P13" s="542"/>
      <c r="Q13" s="542"/>
      <c r="R13" s="542"/>
      <c r="S13" s="542"/>
      <c r="T13" s="542"/>
      <c r="U13" s="542"/>
      <c r="V13" s="542"/>
      <c r="W13" s="542"/>
      <c r="X13" s="637" t="str">
        <f>IF(X12&gt;=7,"算定可","算定不可")</f>
        <v>算定不可</v>
      </c>
      <c r="Y13" s="637"/>
      <c r="Z13" s="637"/>
      <c r="AA13" s="637"/>
      <c r="AB13" s="637"/>
      <c r="AC13" s="637"/>
      <c r="AD13" s="637"/>
      <c r="AE13" s="531"/>
      <c r="AF13" s="531"/>
      <c r="AG13" s="532"/>
    </row>
    <row r="14" spans="2:34" ht="40.5" customHeight="1" thickBot="1" x14ac:dyDescent="0.25">
      <c r="B14" s="543" t="s">
        <v>17</v>
      </c>
      <c r="C14" s="544"/>
      <c r="D14" s="544"/>
      <c r="E14" s="544"/>
      <c r="F14" s="544"/>
      <c r="G14" s="544"/>
      <c r="H14" s="544"/>
      <c r="I14" s="544"/>
      <c r="J14" s="544"/>
      <c r="K14" s="544"/>
      <c r="L14" s="544"/>
      <c r="M14" s="544"/>
      <c r="N14" s="544"/>
      <c r="O14" s="544"/>
      <c r="P14" s="544"/>
      <c r="Q14" s="544"/>
      <c r="R14" s="544"/>
      <c r="S14" s="544"/>
      <c r="T14" s="544"/>
      <c r="U14" s="544"/>
      <c r="V14" s="544"/>
      <c r="W14" s="544"/>
      <c r="X14" s="535">
        <f>IF(X13="算定可",8,0)</f>
        <v>0</v>
      </c>
      <c r="Y14" s="536"/>
      <c r="Z14" s="536"/>
      <c r="AA14" s="536"/>
      <c r="AB14" s="536"/>
      <c r="AC14" s="536"/>
      <c r="AD14" s="536"/>
      <c r="AE14" s="536"/>
      <c r="AF14" s="536"/>
      <c r="AG14" s="537"/>
    </row>
    <row r="15" spans="2:34" s="384" customFormat="1" ht="17.25" customHeight="1" x14ac:dyDescent="0.2">
      <c r="B15" s="382"/>
      <c r="C15" s="382"/>
      <c r="D15" s="382"/>
      <c r="E15" s="382"/>
      <c r="F15" s="382"/>
      <c r="G15" s="382"/>
      <c r="H15" s="382"/>
      <c r="I15" s="382"/>
      <c r="J15" s="382"/>
      <c r="K15" s="382"/>
      <c r="L15" s="382"/>
      <c r="M15" s="382"/>
      <c r="N15" s="382"/>
      <c r="O15" s="382"/>
      <c r="P15" s="382"/>
      <c r="Q15" s="382"/>
      <c r="R15" s="382"/>
      <c r="S15" s="382"/>
      <c r="T15" s="382"/>
      <c r="U15" s="382"/>
      <c r="V15" s="382"/>
      <c r="W15" s="382"/>
      <c r="X15" s="383"/>
      <c r="Y15" s="383"/>
      <c r="Z15" s="383"/>
      <c r="AA15" s="383"/>
      <c r="AB15" s="383"/>
      <c r="AC15" s="383"/>
      <c r="AD15" s="383"/>
      <c r="AE15" s="383"/>
      <c r="AF15" s="383"/>
      <c r="AG15" s="383"/>
    </row>
    <row r="16" spans="2:34" x14ac:dyDescent="0.2">
      <c r="B16" s="167" t="s">
        <v>30</v>
      </c>
    </row>
    <row r="17" spans="2:34" x14ac:dyDescent="0.2">
      <c r="C17" s="167" t="s">
        <v>0</v>
      </c>
      <c r="E17" s="167" t="s">
        <v>4</v>
      </c>
    </row>
    <row r="18" spans="2:34" x14ac:dyDescent="0.2">
      <c r="C18" s="167" t="s">
        <v>62</v>
      </c>
      <c r="E18" s="167" t="s">
        <v>368</v>
      </c>
    </row>
    <row r="19" spans="2:34" ht="13.8" thickBot="1" x14ac:dyDescent="0.25">
      <c r="D19" s="362"/>
    </row>
    <row r="20" spans="2:34" ht="30" customHeight="1" x14ac:dyDescent="0.2">
      <c r="B20" s="341" t="s">
        <v>217</v>
      </c>
      <c r="C20" s="342"/>
      <c r="D20" s="342"/>
      <c r="E20" s="342"/>
      <c r="F20" s="342"/>
      <c r="G20" s="342"/>
      <c r="H20" s="342"/>
      <c r="I20" s="342"/>
      <c r="J20" s="342"/>
      <c r="K20" s="342"/>
      <c r="L20" s="342"/>
      <c r="M20" s="342"/>
      <c r="N20" s="342"/>
      <c r="O20" s="342"/>
      <c r="P20" s="342"/>
      <c r="Q20" s="342"/>
      <c r="R20" s="342"/>
      <c r="S20" s="342"/>
      <c r="T20" s="342"/>
      <c r="U20" s="342"/>
      <c r="V20" s="343"/>
      <c r="W20" s="343"/>
      <c r="X20" s="343"/>
      <c r="Y20" s="343"/>
      <c r="Z20" s="343"/>
      <c r="AA20" s="343"/>
      <c r="AB20" s="343"/>
      <c r="AC20" s="343"/>
      <c r="AD20" s="343"/>
      <c r="AE20" s="343"/>
      <c r="AF20" s="343"/>
      <c r="AG20" s="344"/>
      <c r="AH20" s="345"/>
    </row>
    <row r="21" spans="2:34" ht="30" customHeight="1" thickBot="1" x14ac:dyDescent="0.25">
      <c r="B21" s="346"/>
      <c r="C21" s="347" t="s">
        <v>155</v>
      </c>
      <c r="D21" s="347"/>
      <c r="E21" s="347" t="s">
        <v>218</v>
      </c>
      <c r="F21" s="347"/>
      <c r="G21" s="347"/>
      <c r="H21" s="347"/>
      <c r="I21" s="347"/>
      <c r="J21" s="347"/>
      <c r="K21" s="347"/>
      <c r="L21" s="347"/>
      <c r="M21" s="347"/>
      <c r="N21" s="347"/>
      <c r="O21" s="347"/>
      <c r="P21" s="347"/>
      <c r="Q21" s="347"/>
      <c r="R21" s="347"/>
      <c r="S21" s="347"/>
      <c r="T21" s="347"/>
      <c r="U21" s="347"/>
      <c r="V21" s="358"/>
      <c r="W21" s="358"/>
      <c r="X21" s="358"/>
      <c r="Y21" s="358"/>
      <c r="Z21" s="358"/>
      <c r="AA21" s="358"/>
      <c r="AB21" s="358"/>
      <c r="AC21" s="358"/>
      <c r="AD21" s="358"/>
      <c r="AE21" s="358"/>
      <c r="AF21" s="358"/>
      <c r="AG21" s="359"/>
      <c r="AH21" s="345"/>
    </row>
  </sheetData>
  <sheetProtection password="CC3D" sheet="1" selectLockedCells="1"/>
  <mergeCells count="9">
    <mergeCell ref="B13:W13"/>
    <mergeCell ref="X13:AG13"/>
    <mergeCell ref="X12:AD12"/>
    <mergeCell ref="B4:M6"/>
    <mergeCell ref="B14:W14"/>
    <mergeCell ref="B8:AG9"/>
    <mergeCell ref="B12:W12"/>
    <mergeCell ref="AE12:AG12"/>
    <mergeCell ref="X14:AG14"/>
  </mergeCells>
  <phoneticPr fontId="2"/>
  <printOptions horizontalCentered="1"/>
  <pageMargins left="0.59055118110236227" right="0.59055118110236227" top="0.59055118110236227" bottom="0.39370078740157483" header="0.19685039370078741" footer="0.19685039370078741"/>
  <pageSetup paperSize="9" orientation="portrait" r:id="rId1"/>
  <headerFooter alignWithMargins="0"/>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2:E33"/>
  <sheetViews>
    <sheetView view="pageBreakPreview" zoomScale="60" zoomScaleNormal="100" workbookViewId="0">
      <selection activeCell="B8" sqref="B8"/>
    </sheetView>
  </sheetViews>
  <sheetFormatPr defaultRowHeight="13.2" x14ac:dyDescent="0.2"/>
  <cols>
    <col min="1" max="1" width="4.44140625" customWidth="1"/>
    <col min="2" max="2" width="34.44140625" customWidth="1"/>
    <col min="3" max="3" width="27.33203125" customWidth="1"/>
    <col min="4" max="4" width="22.77734375" customWidth="1"/>
    <col min="5" max="5" width="23.21875" customWidth="1"/>
  </cols>
  <sheetData>
    <row r="2" spans="1:5" s="64" customFormat="1" ht="31.2" customHeight="1" x14ac:dyDescent="0.2">
      <c r="A2" s="70"/>
      <c r="B2" s="113" t="s">
        <v>369</v>
      </c>
    </row>
    <row r="3" spans="1:5" s="64" customFormat="1" ht="29.4" customHeight="1" x14ac:dyDescent="0.2">
      <c r="A3" s="70"/>
      <c r="B3" s="113" t="s">
        <v>125</v>
      </c>
      <c r="C3" s="71"/>
      <c r="E3" s="71"/>
    </row>
    <row r="4" spans="1:5" s="64" customFormat="1" ht="9" customHeight="1" x14ac:dyDescent="0.2">
      <c r="A4" s="70"/>
    </row>
    <row r="5" spans="1:5" s="64" customFormat="1" ht="52.2" customHeight="1" thickBot="1" x14ac:dyDescent="0.25">
      <c r="A5" s="718" t="s">
        <v>370</v>
      </c>
      <c r="B5" s="719"/>
      <c r="C5" s="719"/>
      <c r="D5" s="719"/>
      <c r="E5" s="719"/>
    </row>
    <row r="6" spans="1:5" s="69" customFormat="1" ht="24" customHeight="1" x14ac:dyDescent="0.2">
      <c r="A6" s="720" t="s">
        <v>73</v>
      </c>
      <c r="B6" s="710" t="s">
        <v>187</v>
      </c>
      <c r="C6" s="710" t="s">
        <v>188</v>
      </c>
      <c r="D6" s="708" t="s">
        <v>221</v>
      </c>
      <c r="E6" s="711" t="s">
        <v>189</v>
      </c>
    </row>
    <row r="7" spans="1:5" s="69" customFormat="1" ht="43.2" customHeight="1" thickBot="1" x14ac:dyDescent="0.25">
      <c r="A7" s="721"/>
      <c r="B7" s="722"/>
      <c r="C7" s="722"/>
      <c r="D7" s="723"/>
      <c r="E7" s="717"/>
    </row>
    <row r="8" spans="1:5" ht="120" customHeight="1" x14ac:dyDescent="0.2">
      <c r="A8" s="122">
        <v>1</v>
      </c>
      <c r="B8" s="123"/>
      <c r="C8" s="123"/>
      <c r="D8" s="123"/>
      <c r="E8" s="124"/>
    </row>
    <row r="9" spans="1:5" ht="120" customHeight="1" x14ac:dyDescent="0.2">
      <c r="A9" s="94">
        <v>2</v>
      </c>
      <c r="B9" s="91"/>
      <c r="C9" s="89"/>
      <c r="D9" s="91"/>
      <c r="E9" s="95"/>
    </row>
    <row r="10" spans="1:5" ht="120" customHeight="1" x14ac:dyDescent="0.2">
      <c r="A10" s="94">
        <v>3</v>
      </c>
      <c r="B10" s="91"/>
      <c r="C10" s="89"/>
      <c r="D10" s="91"/>
      <c r="E10" s="95"/>
    </row>
    <row r="11" spans="1:5" ht="120" customHeight="1" x14ac:dyDescent="0.2">
      <c r="A11" s="94">
        <v>4</v>
      </c>
      <c r="B11" s="91"/>
      <c r="C11" s="89"/>
      <c r="D11" s="91"/>
      <c r="E11" s="95"/>
    </row>
    <row r="12" spans="1:5" ht="120" customHeight="1" x14ac:dyDescent="0.2">
      <c r="A12" s="94">
        <v>5</v>
      </c>
      <c r="B12" s="91"/>
      <c r="C12" s="89"/>
      <c r="D12" s="91"/>
      <c r="E12" s="95"/>
    </row>
    <row r="13" spans="1:5" ht="120" customHeight="1" x14ac:dyDescent="0.2">
      <c r="A13" s="94">
        <v>6</v>
      </c>
      <c r="B13" s="91"/>
      <c r="C13" s="89"/>
      <c r="D13" s="91"/>
      <c r="E13" s="95"/>
    </row>
    <row r="14" spans="1:5" ht="120" customHeight="1" x14ac:dyDescent="0.2">
      <c r="A14" s="94">
        <v>7</v>
      </c>
      <c r="B14" s="91"/>
      <c r="C14" s="89"/>
      <c r="D14" s="91"/>
      <c r="E14" s="95"/>
    </row>
    <row r="15" spans="1:5" s="88" customFormat="1" ht="27" customHeight="1" x14ac:dyDescent="0.2">
      <c r="B15" s="88" t="s">
        <v>190</v>
      </c>
    </row>
    <row r="16" spans="1:5" s="18" customFormat="1" x14ac:dyDescent="0.2"/>
    <row r="17" s="18" customFormat="1" x14ac:dyDescent="0.2"/>
    <row r="18" s="18" customFormat="1" x14ac:dyDescent="0.2"/>
    <row r="19" s="18" customFormat="1" x14ac:dyDescent="0.2"/>
    <row r="20" s="18" customFormat="1" x14ac:dyDescent="0.2"/>
    <row r="21" s="18" customFormat="1" x14ac:dyDescent="0.2"/>
    <row r="22" s="18" customFormat="1" x14ac:dyDescent="0.2"/>
    <row r="23" s="18" customFormat="1" x14ac:dyDescent="0.2"/>
    <row r="24" s="18" customFormat="1" x14ac:dyDescent="0.2"/>
    <row r="25" s="18" customFormat="1" x14ac:dyDescent="0.2"/>
    <row r="26" s="18" customFormat="1" x14ac:dyDescent="0.2"/>
    <row r="27" s="18" customFormat="1" x14ac:dyDescent="0.2"/>
    <row r="28" s="18" customFormat="1" x14ac:dyDescent="0.2"/>
    <row r="29" s="18" customFormat="1" x14ac:dyDescent="0.2"/>
    <row r="30" s="18" customFormat="1" x14ac:dyDescent="0.2"/>
    <row r="31" s="18" customFormat="1" x14ac:dyDescent="0.2"/>
    <row r="32" s="18" customFormat="1" x14ac:dyDescent="0.2"/>
    <row r="33" s="18" customFormat="1" x14ac:dyDescent="0.2"/>
  </sheetData>
  <mergeCells count="6">
    <mergeCell ref="E6:E7"/>
    <mergeCell ref="A5:E5"/>
    <mergeCell ref="A6:A7"/>
    <mergeCell ref="B6:B7"/>
    <mergeCell ref="C6:C7"/>
    <mergeCell ref="D6:D7"/>
  </mergeCells>
  <phoneticPr fontId="2"/>
  <printOptions horizontalCentered="1"/>
  <pageMargins left="0.39370078740157483" right="0.39370078740157483" top="0.39370078740157483" bottom="0.39370078740157483" header="0.19685039370078741" footer="0.19685039370078741"/>
  <pageSetup paperSize="9" scale="7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AH36"/>
  <sheetViews>
    <sheetView showGridLines="0" view="pageBreakPreview" zoomScaleNormal="100" zoomScaleSheetLayoutView="100" workbookViewId="0"/>
  </sheetViews>
  <sheetFormatPr defaultColWidth="9" defaultRowHeight="13.2" x14ac:dyDescent="0.2"/>
  <cols>
    <col min="1" max="33" width="2.44140625" style="1" customWidth="1"/>
    <col min="34" max="34" width="2.109375" style="1" customWidth="1"/>
    <col min="35" max="35" width="4.109375" style="1" customWidth="1"/>
    <col min="36" max="16384" width="9" style="1"/>
  </cols>
  <sheetData>
    <row r="1" spans="1:34" ht="13.8" thickBot="1" x14ac:dyDescent="0.25">
      <c r="A1" s="167"/>
    </row>
    <row r="2" spans="1:34" ht="13.5" customHeight="1" thickBot="1" x14ac:dyDescent="0.25">
      <c r="B2" s="495" t="s">
        <v>503</v>
      </c>
      <c r="C2" s="496"/>
      <c r="D2" s="496"/>
      <c r="E2" s="496"/>
      <c r="F2" s="496"/>
      <c r="G2" s="496"/>
      <c r="H2" s="496"/>
      <c r="I2" s="496"/>
      <c r="J2" s="496"/>
      <c r="K2" s="496"/>
      <c r="L2" s="497"/>
    </row>
    <row r="3" spans="1:34" ht="19.95" customHeight="1" x14ac:dyDescent="0.2">
      <c r="B3" s="498"/>
      <c r="C3" s="499"/>
      <c r="D3" s="499"/>
      <c r="E3" s="499"/>
      <c r="F3" s="499"/>
      <c r="G3" s="499"/>
      <c r="H3" s="499"/>
      <c r="I3" s="499"/>
      <c r="J3" s="499"/>
      <c r="K3" s="499"/>
      <c r="L3" s="500"/>
      <c r="P3" s="10" t="s">
        <v>400</v>
      </c>
      <c r="Q3" s="8"/>
      <c r="R3" s="8"/>
      <c r="S3" s="8"/>
      <c r="T3" s="8"/>
      <c r="U3" s="8"/>
      <c r="V3" s="8"/>
      <c r="W3" s="8"/>
      <c r="X3" s="8"/>
      <c r="Y3" s="8"/>
      <c r="Z3" s="8"/>
      <c r="AA3" s="8"/>
      <c r="AB3" s="8"/>
      <c r="AC3" s="8"/>
      <c r="AD3" s="8"/>
      <c r="AE3" s="6"/>
      <c r="AF3" s="6"/>
      <c r="AG3" s="6"/>
      <c r="AH3" s="178"/>
    </row>
    <row r="4" spans="1:34" ht="19.95" customHeight="1" thickBot="1" x14ac:dyDescent="0.25">
      <c r="B4" s="501"/>
      <c r="C4" s="502"/>
      <c r="D4" s="502"/>
      <c r="E4" s="502"/>
      <c r="F4" s="502"/>
      <c r="G4" s="502"/>
      <c r="H4" s="502"/>
      <c r="I4" s="502"/>
      <c r="J4" s="502"/>
      <c r="K4" s="502"/>
      <c r="L4" s="503"/>
      <c r="P4" s="11" t="s">
        <v>504</v>
      </c>
      <c r="Q4" s="9"/>
      <c r="R4" s="9"/>
      <c r="S4" s="9"/>
      <c r="T4" s="9"/>
      <c r="U4" s="9"/>
      <c r="V4" s="9"/>
      <c r="W4" s="9"/>
      <c r="X4" s="9"/>
      <c r="Y4" s="9"/>
      <c r="Z4" s="9"/>
      <c r="AA4" s="9"/>
      <c r="AB4" s="9"/>
      <c r="AC4" s="9"/>
      <c r="AD4" s="9"/>
      <c r="AE4" s="7"/>
      <c r="AF4" s="7"/>
      <c r="AG4" s="7"/>
      <c r="AH4" s="178"/>
    </row>
    <row r="6" spans="1:34" ht="13.5" customHeight="1" x14ac:dyDescent="0.2">
      <c r="B6" s="504" t="s">
        <v>18</v>
      </c>
      <c r="C6" s="504"/>
      <c r="D6" s="504"/>
      <c r="E6" s="504"/>
      <c r="F6" s="504"/>
      <c r="G6" s="504"/>
      <c r="H6" s="504"/>
      <c r="I6" s="504"/>
      <c r="J6" s="504"/>
      <c r="K6" s="504"/>
      <c r="L6" s="504"/>
      <c r="M6" s="504"/>
      <c r="N6" s="504"/>
      <c r="O6" s="504"/>
      <c r="P6" s="504"/>
      <c r="Q6" s="504"/>
      <c r="R6" s="504"/>
      <c r="S6" s="504"/>
      <c r="T6" s="504"/>
      <c r="U6" s="504"/>
      <c r="V6" s="504"/>
      <c r="W6" s="504"/>
      <c r="X6" s="504"/>
      <c r="Y6" s="504"/>
      <c r="Z6" s="504"/>
      <c r="AA6" s="504"/>
      <c r="AB6" s="504"/>
      <c r="AC6" s="504"/>
      <c r="AD6" s="504"/>
      <c r="AE6" s="504"/>
      <c r="AF6" s="504"/>
      <c r="AG6" s="504"/>
    </row>
    <row r="7" spans="1:34" ht="13.5" customHeight="1" x14ac:dyDescent="0.2">
      <c r="B7" s="504"/>
      <c r="C7" s="504"/>
      <c r="D7" s="504"/>
      <c r="E7" s="504"/>
      <c r="F7" s="504"/>
      <c r="G7" s="504"/>
      <c r="H7" s="504"/>
      <c r="I7" s="504"/>
      <c r="J7" s="504"/>
      <c r="K7" s="504"/>
      <c r="L7" s="504"/>
      <c r="M7" s="504"/>
      <c r="N7" s="504"/>
      <c r="O7" s="504"/>
      <c r="P7" s="504"/>
      <c r="Q7" s="504"/>
      <c r="R7" s="504"/>
      <c r="S7" s="504"/>
      <c r="T7" s="504"/>
      <c r="U7" s="504"/>
      <c r="V7" s="504"/>
      <c r="W7" s="504"/>
      <c r="X7" s="504"/>
      <c r="Y7" s="504"/>
      <c r="Z7" s="504"/>
      <c r="AA7" s="504"/>
      <c r="AB7" s="504"/>
      <c r="AC7" s="504"/>
      <c r="AD7" s="504"/>
      <c r="AE7" s="504"/>
      <c r="AF7" s="504"/>
      <c r="AG7" s="504"/>
    </row>
    <row r="8" spans="1:34" ht="24.75" customHeight="1" x14ac:dyDescent="0.2"/>
    <row r="9" spans="1:34" x14ac:dyDescent="0.2">
      <c r="B9" s="1" t="s">
        <v>486</v>
      </c>
    </row>
    <row r="10" spans="1:34" ht="15" customHeight="1" thickBot="1" x14ac:dyDescent="0.25"/>
    <row r="11" spans="1:34" ht="40.5" customHeight="1" x14ac:dyDescent="0.2">
      <c r="B11" s="508"/>
      <c r="C11" s="509"/>
      <c r="D11" s="509"/>
      <c r="E11" s="509"/>
      <c r="F11" s="509"/>
      <c r="G11" s="509"/>
      <c r="H11" s="509"/>
      <c r="I11" s="509"/>
      <c r="J11" s="509"/>
      <c r="K11" s="505" t="s">
        <v>234</v>
      </c>
      <c r="L11" s="506"/>
      <c r="M11" s="506"/>
      <c r="N11" s="506"/>
      <c r="O11" s="506"/>
      <c r="P11" s="506"/>
      <c r="Q11" s="506"/>
      <c r="R11" s="505" t="s">
        <v>235</v>
      </c>
      <c r="S11" s="506"/>
      <c r="T11" s="506"/>
      <c r="U11" s="506"/>
      <c r="V11" s="506"/>
      <c r="W11" s="506"/>
      <c r="X11" s="506"/>
      <c r="Y11" s="505" t="s">
        <v>15</v>
      </c>
      <c r="Z11" s="506"/>
      <c r="AA11" s="506"/>
      <c r="AB11" s="506"/>
      <c r="AC11" s="506"/>
      <c r="AD11" s="506"/>
      <c r="AE11" s="507"/>
    </row>
    <row r="12" spans="1:34" ht="40.5" customHeight="1" x14ac:dyDescent="0.2">
      <c r="B12" s="474" t="s">
        <v>19</v>
      </c>
      <c r="C12" s="475"/>
      <c r="D12" s="475"/>
      <c r="E12" s="475"/>
      <c r="F12" s="475"/>
      <c r="G12" s="475"/>
      <c r="H12" s="475"/>
      <c r="I12" s="475"/>
      <c r="J12" s="476"/>
      <c r="K12" s="467">
        <f>'2-1 2-3 別添1'!E114</f>
        <v>51</v>
      </c>
      <c r="L12" s="467"/>
      <c r="M12" s="467"/>
      <c r="N12" s="467"/>
      <c r="O12" s="467"/>
      <c r="P12" s="467"/>
      <c r="Q12" s="467"/>
      <c r="R12" s="467">
        <f>'2-1 2-3 別添1'!E180</f>
        <v>4.7</v>
      </c>
      <c r="S12" s="467"/>
      <c r="T12" s="467"/>
      <c r="U12" s="467"/>
      <c r="V12" s="467"/>
      <c r="W12" s="467"/>
      <c r="X12" s="467"/>
      <c r="Y12" s="465">
        <f>SUM(K12:X12)</f>
        <v>55.7</v>
      </c>
      <c r="Z12" s="465"/>
      <c r="AA12" s="465"/>
      <c r="AB12" s="465"/>
      <c r="AC12" s="465"/>
      <c r="AD12" s="465"/>
      <c r="AE12" s="466"/>
    </row>
    <row r="13" spans="1:34" ht="40.5" customHeight="1" x14ac:dyDescent="0.2">
      <c r="B13" s="474" t="s">
        <v>20</v>
      </c>
      <c r="C13" s="475"/>
      <c r="D13" s="475"/>
      <c r="E13" s="475"/>
      <c r="F13" s="475"/>
      <c r="G13" s="475"/>
      <c r="H13" s="475"/>
      <c r="I13" s="475"/>
      <c r="J13" s="476"/>
      <c r="K13" s="467">
        <f>'2-1 2-3 別添1'!D222</f>
        <v>10</v>
      </c>
      <c r="L13" s="467"/>
      <c r="M13" s="467"/>
      <c r="N13" s="467"/>
      <c r="O13" s="467"/>
      <c r="P13" s="467"/>
      <c r="Q13" s="467"/>
      <c r="R13" s="467">
        <f>'2-1 2-3 別添1'!D259</f>
        <v>4.7</v>
      </c>
      <c r="S13" s="467"/>
      <c r="T13" s="467"/>
      <c r="U13" s="467"/>
      <c r="V13" s="467"/>
      <c r="W13" s="467"/>
      <c r="X13" s="467"/>
      <c r="Y13" s="465">
        <f>SUM(K13:X13)</f>
        <v>14.7</v>
      </c>
      <c r="Z13" s="465"/>
      <c r="AA13" s="465"/>
      <c r="AB13" s="465"/>
      <c r="AC13" s="465"/>
      <c r="AD13" s="465"/>
      <c r="AE13" s="466"/>
    </row>
    <row r="14" spans="1:34" ht="40.5" customHeight="1" thickBot="1" x14ac:dyDescent="0.25">
      <c r="B14" s="484" t="s">
        <v>15</v>
      </c>
      <c r="C14" s="485"/>
      <c r="D14" s="485"/>
      <c r="E14" s="485"/>
      <c r="F14" s="485"/>
      <c r="G14" s="485"/>
      <c r="H14" s="485"/>
      <c r="I14" s="485"/>
      <c r="J14" s="486"/>
      <c r="K14" s="487"/>
      <c r="L14" s="488"/>
      <c r="M14" s="488"/>
      <c r="N14" s="488"/>
      <c r="O14" s="488"/>
      <c r="P14" s="488"/>
      <c r="Q14" s="488"/>
      <c r="R14" s="487"/>
      <c r="S14" s="488"/>
      <c r="T14" s="488"/>
      <c r="U14" s="488"/>
      <c r="V14" s="488"/>
      <c r="W14" s="488"/>
      <c r="X14" s="489"/>
      <c r="Y14" s="482">
        <f>SUM(Y12:AE13)</f>
        <v>70.400000000000006</v>
      </c>
      <c r="Z14" s="482"/>
      <c r="AA14" s="482"/>
      <c r="AB14" s="482"/>
      <c r="AC14" s="482"/>
      <c r="AD14" s="482"/>
      <c r="AE14" s="483"/>
    </row>
    <row r="15" spans="1:34" ht="24.9" customHeight="1" x14ac:dyDescent="0.2"/>
    <row r="16" spans="1:34" x14ac:dyDescent="0.2">
      <c r="B16" s="1" t="s">
        <v>487</v>
      </c>
    </row>
    <row r="17" spans="2:32" ht="15" customHeight="1" thickBot="1" x14ac:dyDescent="0.25">
      <c r="AA17" s="5"/>
      <c r="AB17" s="5"/>
      <c r="AC17" s="5"/>
      <c r="AD17" s="5"/>
      <c r="AE17" s="5"/>
    </row>
    <row r="18" spans="2:32" ht="40.5" customHeight="1" thickTop="1" thickBot="1" x14ac:dyDescent="0.25">
      <c r="B18" s="471" t="s">
        <v>493</v>
      </c>
      <c r="C18" s="472"/>
      <c r="D18" s="472"/>
      <c r="E18" s="472"/>
      <c r="F18" s="472"/>
      <c r="G18" s="472"/>
      <c r="H18" s="472"/>
      <c r="I18" s="472"/>
      <c r="J18" s="473"/>
      <c r="K18" s="468">
        <v>70</v>
      </c>
      <c r="L18" s="469"/>
      <c r="M18" s="469"/>
      <c r="N18" s="469"/>
      <c r="O18" s="469"/>
      <c r="P18" s="469"/>
      <c r="Q18" s="469"/>
      <c r="R18" s="469"/>
      <c r="S18" s="469"/>
      <c r="T18" s="469"/>
      <c r="U18" s="469"/>
      <c r="V18" s="469"/>
      <c r="W18" s="469"/>
      <c r="X18" s="469"/>
      <c r="Y18" s="469"/>
      <c r="Z18" s="470"/>
      <c r="AA18" s="490" t="s">
        <v>7</v>
      </c>
      <c r="AB18" s="491"/>
      <c r="AC18" s="491"/>
      <c r="AD18" s="491"/>
      <c r="AE18" s="492"/>
      <c r="AF18" s="159"/>
    </row>
    <row r="19" spans="2:32" ht="24.9" customHeight="1" x14ac:dyDescent="0.2"/>
    <row r="20" spans="2:32" x14ac:dyDescent="0.2">
      <c r="B20" s="1" t="s">
        <v>56</v>
      </c>
    </row>
    <row r="21" spans="2:32" ht="15" customHeight="1" thickBot="1" x14ac:dyDescent="0.25"/>
    <row r="22" spans="2:32" ht="40.5" customHeight="1" x14ac:dyDescent="0.2">
      <c r="B22" s="477" t="s">
        <v>57</v>
      </c>
      <c r="C22" s="478"/>
      <c r="D22" s="478"/>
      <c r="E22" s="478"/>
      <c r="F22" s="478"/>
      <c r="G22" s="478"/>
      <c r="H22" s="478"/>
      <c r="I22" s="478"/>
      <c r="J22" s="478"/>
      <c r="K22" s="478"/>
      <c r="L22" s="478"/>
      <c r="M22" s="478"/>
      <c r="N22" s="479"/>
      <c r="O22" s="493">
        <f>IF(ISERROR(K18/Y14),0,ROUNDUP(K18/Y14,1))</f>
        <v>1</v>
      </c>
      <c r="P22" s="494"/>
      <c r="Q22" s="494"/>
      <c r="R22" s="494"/>
      <c r="S22" s="494"/>
      <c r="T22" s="494"/>
      <c r="U22" s="494"/>
      <c r="V22" s="494"/>
      <c r="W22" s="494"/>
      <c r="X22" s="494"/>
      <c r="Y22" s="494"/>
      <c r="Z22" s="494"/>
      <c r="AA22" s="462" t="s">
        <v>7</v>
      </c>
      <c r="AB22" s="463"/>
      <c r="AC22" s="463"/>
      <c r="AD22" s="463"/>
      <c r="AE22" s="464"/>
    </row>
    <row r="23" spans="2:32" ht="40.5" customHeight="1" thickBot="1" x14ac:dyDescent="0.25">
      <c r="B23" s="484" t="s">
        <v>16</v>
      </c>
      <c r="C23" s="485"/>
      <c r="D23" s="485"/>
      <c r="E23" s="485"/>
      <c r="F23" s="485"/>
      <c r="G23" s="485"/>
      <c r="H23" s="485"/>
      <c r="I23" s="485"/>
      <c r="J23" s="485"/>
      <c r="K23" s="485"/>
      <c r="L23" s="485"/>
      <c r="M23" s="485"/>
      <c r="N23" s="485"/>
      <c r="O23" s="480" t="str">
        <f>IF(O22=0,"算定不可",IF(O22&lt;=2,"算定可","算定不可"))</f>
        <v>算定可</v>
      </c>
      <c r="P23" s="480"/>
      <c r="Q23" s="480"/>
      <c r="R23" s="480"/>
      <c r="S23" s="480"/>
      <c r="T23" s="480"/>
      <c r="U23" s="480"/>
      <c r="V23" s="480"/>
      <c r="W23" s="480"/>
      <c r="X23" s="480"/>
      <c r="Y23" s="480"/>
      <c r="Z23" s="480"/>
      <c r="AA23" s="480"/>
      <c r="AB23" s="480"/>
      <c r="AC23" s="480"/>
      <c r="AD23" s="480"/>
      <c r="AE23" s="481"/>
    </row>
    <row r="24" spans="2:32" ht="40.5" customHeight="1" thickBot="1" x14ac:dyDescent="0.25">
      <c r="B24" s="460" t="s">
        <v>17</v>
      </c>
      <c r="C24" s="461"/>
      <c r="D24" s="461"/>
      <c r="E24" s="461"/>
      <c r="F24" s="461"/>
      <c r="G24" s="461"/>
      <c r="H24" s="461"/>
      <c r="I24" s="461"/>
      <c r="J24" s="461"/>
      <c r="K24" s="461"/>
      <c r="L24" s="461"/>
      <c r="M24" s="461"/>
      <c r="N24" s="461"/>
      <c r="O24" s="457">
        <f>IF(O23="算定可",5,0)</f>
        <v>5</v>
      </c>
      <c r="P24" s="458"/>
      <c r="Q24" s="458"/>
      <c r="R24" s="458"/>
      <c r="S24" s="458"/>
      <c r="T24" s="458"/>
      <c r="U24" s="458"/>
      <c r="V24" s="458"/>
      <c r="W24" s="458"/>
      <c r="X24" s="458"/>
      <c r="Y24" s="458"/>
      <c r="Z24" s="458"/>
      <c r="AA24" s="458"/>
      <c r="AB24" s="458"/>
      <c r="AC24" s="458"/>
      <c r="AD24" s="458"/>
      <c r="AE24" s="459"/>
    </row>
    <row r="25" spans="2:32" ht="24.9" customHeight="1" x14ac:dyDescent="0.2"/>
    <row r="26" spans="2:32" x14ac:dyDescent="0.2">
      <c r="B26" s="1" t="s">
        <v>28</v>
      </c>
    </row>
    <row r="27" spans="2:32" x14ac:dyDescent="0.2">
      <c r="C27" s="1" t="s">
        <v>45</v>
      </c>
      <c r="E27" s="1" t="s">
        <v>4</v>
      </c>
    </row>
    <row r="28" spans="2:32" x14ac:dyDescent="0.2">
      <c r="C28" s="1" t="s">
        <v>46</v>
      </c>
      <c r="E28" s="1" t="s">
        <v>320</v>
      </c>
    </row>
    <row r="29" spans="2:32" x14ac:dyDescent="0.2">
      <c r="D29" s="1" t="s">
        <v>58</v>
      </c>
    </row>
    <row r="30" spans="2:32" x14ac:dyDescent="0.2">
      <c r="C30" s="1" t="s">
        <v>0</v>
      </c>
      <c r="E30" s="1" t="s">
        <v>488</v>
      </c>
    </row>
    <row r="31" spans="2:32" x14ac:dyDescent="0.2">
      <c r="D31" s="1" t="s">
        <v>23</v>
      </c>
    </row>
    <row r="32" spans="2:32" x14ac:dyDescent="0.2">
      <c r="D32" s="1" t="s">
        <v>21</v>
      </c>
    </row>
    <row r="33" spans="4:4" x14ac:dyDescent="0.2">
      <c r="D33" s="1" t="s">
        <v>22</v>
      </c>
    </row>
    <row r="34" spans="4:4" x14ac:dyDescent="0.2">
      <c r="D34" s="1" t="s">
        <v>24</v>
      </c>
    </row>
    <row r="35" spans="4:4" x14ac:dyDescent="0.2">
      <c r="D35" s="1" t="s">
        <v>25</v>
      </c>
    </row>
    <row r="36" spans="4:4" x14ac:dyDescent="0.2">
      <c r="D36" s="1" t="s">
        <v>26</v>
      </c>
    </row>
  </sheetData>
  <sheetProtection password="CC3D" sheet="1" selectLockedCells="1"/>
  <mergeCells count="28">
    <mergeCell ref="AA18:AE18"/>
    <mergeCell ref="O22:Z22"/>
    <mergeCell ref="B2:L4"/>
    <mergeCell ref="B6:AG7"/>
    <mergeCell ref="Y11:AE11"/>
    <mergeCell ref="Y12:AE12"/>
    <mergeCell ref="K11:Q11"/>
    <mergeCell ref="R11:X11"/>
    <mergeCell ref="K12:Q12"/>
    <mergeCell ref="R12:X12"/>
    <mergeCell ref="B11:J11"/>
    <mergeCell ref="B12:J12"/>
    <mergeCell ref="O24:AE24"/>
    <mergeCell ref="B24:N24"/>
    <mergeCell ref="AA22:AE22"/>
    <mergeCell ref="Y13:AE13"/>
    <mergeCell ref="K13:Q13"/>
    <mergeCell ref="R13:X13"/>
    <mergeCell ref="K18:Z18"/>
    <mergeCell ref="B18:J18"/>
    <mergeCell ref="B13:J13"/>
    <mergeCell ref="B22:N22"/>
    <mergeCell ref="O23:AE23"/>
    <mergeCell ref="Y14:AE14"/>
    <mergeCell ref="B23:N23"/>
    <mergeCell ref="B14:J14"/>
    <mergeCell ref="K14:Q14"/>
    <mergeCell ref="R14:X14"/>
  </mergeCells>
  <phoneticPr fontId="2"/>
  <printOptions horizontalCentered="1"/>
  <pageMargins left="0.39370078740157483" right="0.39370078740157483" top="0.59055118110236227" bottom="0.39370078740157483" header="0.19685039370078741" footer="0.19685039370078741"/>
  <pageSetup paperSize="9" scale="105" orientation="portrait" r:id="rId1"/>
  <headerFooter alignWithMargins="0"/>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B1:AI24"/>
  <sheetViews>
    <sheetView showGridLines="0" view="pageBreakPreview" zoomScaleNormal="100" workbookViewId="0">
      <selection activeCell="AL10" sqref="AL10"/>
    </sheetView>
  </sheetViews>
  <sheetFormatPr defaultColWidth="9" defaultRowHeight="13.2" x14ac:dyDescent="0.2"/>
  <cols>
    <col min="1" max="34" width="2.44140625" style="167" customWidth="1"/>
    <col min="35" max="35" width="2.33203125" style="167" customWidth="1"/>
    <col min="36" max="16384" width="9" style="167"/>
  </cols>
  <sheetData>
    <row r="1" spans="2:35" ht="13.8" thickBot="1" x14ac:dyDescent="0.25"/>
    <row r="2" spans="2:35" ht="15" customHeight="1" x14ac:dyDescent="0.2">
      <c r="B2" s="550" t="s">
        <v>358</v>
      </c>
      <c r="C2" s="551"/>
      <c r="D2" s="551"/>
      <c r="E2" s="551"/>
      <c r="F2" s="551"/>
      <c r="G2" s="551"/>
      <c r="H2" s="551"/>
      <c r="I2" s="551"/>
      <c r="J2" s="551"/>
      <c r="K2" s="551"/>
      <c r="L2" s="551"/>
      <c r="M2" s="552"/>
      <c r="Q2" s="301" t="s">
        <v>400</v>
      </c>
      <c r="R2" s="302"/>
      <c r="S2" s="302"/>
      <c r="T2" s="302"/>
      <c r="U2" s="302"/>
      <c r="V2" s="302"/>
      <c r="W2" s="302"/>
      <c r="X2" s="302"/>
      <c r="Y2" s="302"/>
      <c r="Z2" s="302"/>
      <c r="AA2" s="302"/>
      <c r="AB2" s="302"/>
      <c r="AC2" s="302"/>
      <c r="AD2" s="302"/>
      <c r="AE2" s="302"/>
      <c r="AF2" s="302"/>
      <c r="AG2" s="302"/>
      <c r="AH2" s="302"/>
      <c r="AI2" s="313"/>
    </row>
    <row r="3" spans="2:35" ht="15" customHeight="1" thickBot="1" x14ac:dyDescent="0.25">
      <c r="B3" s="553"/>
      <c r="C3" s="554"/>
      <c r="D3" s="554"/>
      <c r="E3" s="554"/>
      <c r="F3" s="554"/>
      <c r="G3" s="554"/>
      <c r="H3" s="554"/>
      <c r="I3" s="554"/>
      <c r="J3" s="554"/>
      <c r="K3" s="554"/>
      <c r="L3" s="554"/>
      <c r="M3" s="555"/>
      <c r="Q3" s="304" t="s">
        <v>401</v>
      </c>
      <c r="R3" s="305"/>
      <c r="S3" s="305"/>
      <c r="T3" s="305"/>
      <c r="U3" s="305"/>
      <c r="V3" s="307"/>
      <c r="W3" s="307"/>
      <c r="X3" s="307"/>
      <c r="Y3" s="307"/>
      <c r="Z3" s="307"/>
      <c r="AA3" s="307"/>
      <c r="AB3" s="307"/>
      <c r="AC3" s="305"/>
      <c r="AD3" s="305"/>
      <c r="AE3" s="305"/>
      <c r="AF3" s="305"/>
      <c r="AG3" s="305"/>
      <c r="AH3" s="305"/>
      <c r="AI3" s="333"/>
    </row>
    <row r="4" spans="2:35" ht="13.5" customHeight="1" thickBot="1" x14ac:dyDescent="0.25">
      <c r="B4" s="556"/>
      <c r="C4" s="557"/>
      <c r="D4" s="557"/>
      <c r="E4" s="557"/>
      <c r="F4" s="557"/>
      <c r="G4" s="557"/>
      <c r="H4" s="557"/>
      <c r="I4" s="557"/>
      <c r="J4" s="557"/>
      <c r="K4" s="557"/>
      <c r="L4" s="557"/>
      <c r="M4" s="558"/>
      <c r="U4" s="314" t="s">
        <v>115</v>
      </c>
      <c r="V4" s="302"/>
      <c r="W4" s="302"/>
      <c r="X4" s="302"/>
      <c r="Y4" s="302"/>
      <c r="Z4" s="302"/>
      <c r="AA4" s="302"/>
      <c r="AB4" s="302"/>
      <c r="AC4" s="307"/>
      <c r="AD4" s="307"/>
      <c r="AE4" s="307"/>
      <c r="AF4" s="307"/>
    </row>
    <row r="6" spans="2:35" ht="13.5" customHeight="1" x14ac:dyDescent="0.2">
      <c r="B6" s="559" t="s">
        <v>43</v>
      </c>
      <c r="C6" s="559"/>
      <c r="D6" s="559"/>
      <c r="E6" s="559"/>
      <c r="F6" s="559"/>
      <c r="G6" s="559"/>
      <c r="H6" s="559"/>
      <c r="I6" s="559"/>
      <c r="J6" s="559"/>
      <c r="K6" s="559"/>
      <c r="L6" s="559"/>
      <c r="M6" s="559"/>
      <c r="N6" s="559"/>
      <c r="O6" s="559"/>
      <c r="P6" s="559"/>
      <c r="Q6" s="559"/>
      <c r="R6" s="559"/>
      <c r="S6" s="559"/>
      <c r="T6" s="559"/>
      <c r="U6" s="559"/>
      <c r="V6" s="559"/>
      <c r="W6" s="559"/>
      <c r="X6" s="559"/>
      <c r="Y6" s="559"/>
      <c r="Z6" s="559"/>
      <c r="AA6" s="559"/>
      <c r="AB6" s="559"/>
      <c r="AC6" s="559"/>
      <c r="AD6" s="559"/>
      <c r="AE6" s="559"/>
      <c r="AF6" s="559"/>
      <c r="AG6" s="559"/>
    </row>
    <row r="7" spans="2:35" ht="13.5" customHeight="1" x14ac:dyDescent="0.2">
      <c r="B7" s="559"/>
      <c r="C7" s="559"/>
      <c r="D7" s="559"/>
      <c r="E7" s="559"/>
      <c r="F7" s="559"/>
      <c r="G7" s="559"/>
      <c r="H7" s="559"/>
      <c r="I7" s="559"/>
      <c r="J7" s="559"/>
      <c r="K7" s="559"/>
      <c r="L7" s="559"/>
      <c r="M7" s="559"/>
      <c r="N7" s="559"/>
      <c r="O7" s="559"/>
      <c r="P7" s="559"/>
      <c r="Q7" s="559"/>
      <c r="R7" s="559"/>
      <c r="S7" s="559"/>
      <c r="T7" s="559"/>
      <c r="U7" s="559"/>
      <c r="V7" s="559"/>
      <c r="W7" s="559"/>
      <c r="X7" s="559"/>
      <c r="Y7" s="559"/>
      <c r="Z7" s="559"/>
      <c r="AA7" s="559"/>
      <c r="AB7" s="559"/>
      <c r="AC7" s="559"/>
      <c r="AD7" s="559"/>
      <c r="AE7" s="559"/>
      <c r="AF7" s="559"/>
      <c r="AG7" s="559"/>
    </row>
    <row r="9" spans="2:35" x14ac:dyDescent="0.2">
      <c r="B9" s="167" t="s">
        <v>33</v>
      </c>
    </row>
    <row r="10" spans="2:35" ht="13.8" thickBot="1" x14ac:dyDescent="0.25"/>
    <row r="11" spans="2:35" ht="40.5" customHeight="1" thickTop="1" thickBot="1" x14ac:dyDescent="0.25">
      <c r="B11" s="560" t="s">
        <v>32</v>
      </c>
      <c r="C11" s="561"/>
      <c r="D11" s="643" t="s">
        <v>393</v>
      </c>
      <c r="E11" s="643"/>
      <c r="F11" s="643"/>
      <c r="G11" s="643"/>
      <c r="H11" s="643"/>
      <c r="I11" s="643"/>
      <c r="J11" s="643"/>
      <c r="K11" s="643"/>
      <c r="L11" s="643"/>
      <c r="M11" s="643"/>
      <c r="N11" s="643"/>
      <c r="O11" s="643"/>
      <c r="P11" s="643"/>
      <c r="Q11" s="643"/>
      <c r="R11" s="643"/>
      <c r="S11" s="643"/>
      <c r="T11" s="643"/>
      <c r="U11" s="643"/>
      <c r="V11" s="643"/>
      <c r="W11" s="644"/>
      <c r="X11" s="639">
        <v>60</v>
      </c>
      <c r="Y11" s="640"/>
      <c r="Z11" s="640"/>
      <c r="AA11" s="640"/>
      <c r="AB11" s="640"/>
      <c r="AC11" s="640"/>
      <c r="AD11" s="640"/>
      <c r="AE11" s="731" t="s">
        <v>7</v>
      </c>
      <c r="AF11" s="690"/>
      <c r="AG11" s="691"/>
    </row>
    <row r="12" spans="2:35" ht="40.5" customHeight="1" thickTop="1" x14ac:dyDescent="0.2">
      <c r="B12" s="568" t="s">
        <v>31</v>
      </c>
      <c r="C12" s="569"/>
      <c r="D12" s="724" t="s">
        <v>250</v>
      </c>
      <c r="E12" s="724"/>
      <c r="F12" s="724"/>
      <c r="G12" s="724"/>
      <c r="H12" s="724"/>
      <c r="I12" s="724"/>
      <c r="J12" s="724"/>
      <c r="K12" s="724"/>
      <c r="L12" s="724"/>
      <c r="M12" s="724"/>
      <c r="N12" s="724"/>
      <c r="O12" s="724"/>
      <c r="P12" s="724"/>
      <c r="Q12" s="724"/>
      <c r="R12" s="724"/>
      <c r="S12" s="724"/>
      <c r="T12" s="724"/>
      <c r="U12" s="724"/>
      <c r="V12" s="724"/>
      <c r="W12" s="578"/>
      <c r="X12" s="729">
        <f>'2-15 別添1'!C55</f>
        <v>5</v>
      </c>
      <c r="Y12" s="730"/>
      <c r="Z12" s="730"/>
      <c r="AA12" s="730"/>
      <c r="AB12" s="730"/>
      <c r="AC12" s="730"/>
      <c r="AD12" s="730"/>
      <c r="AE12" s="732" t="s">
        <v>7</v>
      </c>
      <c r="AF12" s="732"/>
      <c r="AG12" s="732"/>
      <c r="AH12" s="379"/>
    </row>
    <row r="13" spans="2:35" ht="40.5" customHeight="1" x14ac:dyDescent="0.2">
      <c r="B13" s="568" t="s">
        <v>34</v>
      </c>
      <c r="C13" s="569"/>
      <c r="D13" s="724" t="s">
        <v>35</v>
      </c>
      <c r="E13" s="724"/>
      <c r="F13" s="724"/>
      <c r="G13" s="724"/>
      <c r="H13" s="724"/>
      <c r="I13" s="724"/>
      <c r="J13" s="724"/>
      <c r="K13" s="724"/>
      <c r="L13" s="724"/>
      <c r="M13" s="724"/>
      <c r="N13" s="724"/>
      <c r="O13" s="724"/>
      <c r="P13" s="724"/>
      <c r="Q13" s="724"/>
      <c r="R13" s="724"/>
      <c r="S13" s="724"/>
      <c r="T13" s="724"/>
      <c r="U13" s="724"/>
      <c r="V13" s="724"/>
      <c r="W13" s="578"/>
      <c r="X13" s="725">
        <f>IF(ISERROR(X12/X11),0,ROUNDDOWN((X12/X11)*100,1))</f>
        <v>8.3000000000000007</v>
      </c>
      <c r="Y13" s="726"/>
      <c r="Z13" s="726"/>
      <c r="AA13" s="726"/>
      <c r="AB13" s="726"/>
      <c r="AC13" s="726"/>
      <c r="AD13" s="726"/>
      <c r="AE13" s="727" t="s">
        <v>9</v>
      </c>
      <c r="AF13" s="727"/>
      <c r="AG13" s="728"/>
    </row>
    <row r="14" spans="2:35" ht="40.5" customHeight="1" x14ac:dyDescent="0.2">
      <c r="B14" s="541" t="s">
        <v>16</v>
      </c>
      <c r="C14" s="542"/>
      <c r="D14" s="542"/>
      <c r="E14" s="542"/>
      <c r="F14" s="542"/>
      <c r="G14" s="542"/>
      <c r="H14" s="542"/>
      <c r="I14" s="542"/>
      <c r="J14" s="542"/>
      <c r="K14" s="542"/>
      <c r="L14" s="542"/>
      <c r="M14" s="542"/>
      <c r="N14" s="542"/>
      <c r="O14" s="542"/>
      <c r="P14" s="542"/>
      <c r="Q14" s="542"/>
      <c r="R14" s="542"/>
      <c r="S14" s="542"/>
      <c r="T14" s="542"/>
      <c r="U14" s="542"/>
      <c r="V14" s="542"/>
      <c r="W14" s="542"/>
      <c r="X14" s="695" t="str">
        <f>IF(X12&gt;X11,"エラー", IF(X13&gt;=5,"算定可","算定不可"))</f>
        <v>算定可</v>
      </c>
      <c r="Y14" s="695"/>
      <c r="Z14" s="695"/>
      <c r="AA14" s="695"/>
      <c r="AB14" s="695"/>
      <c r="AC14" s="695"/>
      <c r="AD14" s="695"/>
      <c r="AE14" s="695"/>
      <c r="AF14" s="695"/>
      <c r="AG14" s="696"/>
    </row>
    <row r="15" spans="2:35" ht="40.5" customHeight="1" thickBot="1" x14ac:dyDescent="0.25">
      <c r="B15" s="543" t="s">
        <v>17</v>
      </c>
      <c r="C15" s="544"/>
      <c r="D15" s="544"/>
      <c r="E15" s="544"/>
      <c r="F15" s="544"/>
      <c r="G15" s="544"/>
      <c r="H15" s="544"/>
      <c r="I15" s="544"/>
      <c r="J15" s="544"/>
      <c r="K15" s="544"/>
      <c r="L15" s="544"/>
      <c r="M15" s="544"/>
      <c r="N15" s="544"/>
      <c r="O15" s="544"/>
      <c r="P15" s="544"/>
      <c r="Q15" s="544"/>
      <c r="R15" s="544"/>
      <c r="S15" s="544"/>
      <c r="T15" s="544"/>
      <c r="U15" s="544"/>
      <c r="V15" s="544"/>
      <c r="W15" s="544"/>
      <c r="X15" s="535">
        <f>IF(X14="算定可",5,0)</f>
        <v>5</v>
      </c>
      <c r="Y15" s="536"/>
      <c r="Z15" s="536"/>
      <c r="AA15" s="536"/>
      <c r="AB15" s="536"/>
      <c r="AC15" s="536"/>
      <c r="AD15" s="536"/>
      <c r="AE15" s="536"/>
      <c r="AF15" s="536"/>
      <c r="AG15" s="537"/>
    </row>
    <row r="17" spans="2:34" x14ac:dyDescent="0.2">
      <c r="B17" s="167" t="s">
        <v>29</v>
      </c>
    </row>
    <row r="18" spans="2:34" x14ac:dyDescent="0.2">
      <c r="C18" s="167" t="s">
        <v>67</v>
      </c>
      <c r="E18" s="167" t="s">
        <v>4</v>
      </c>
    </row>
    <row r="19" spans="2:34" x14ac:dyDescent="0.2">
      <c r="C19" s="167" t="s">
        <v>67</v>
      </c>
      <c r="E19" s="167" t="s">
        <v>68</v>
      </c>
    </row>
    <row r="20" spans="2:34" x14ac:dyDescent="0.2">
      <c r="D20" s="167" t="s">
        <v>69</v>
      </c>
    </row>
    <row r="21" spans="2:34" x14ac:dyDescent="0.2">
      <c r="C21" s="167" t="s">
        <v>70</v>
      </c>
      <c r="E21" s="167" t="s">
        <v>71</v>
      </c>
    </row>
    <row r="22" spans="2:34" ht="13.8" thickBot="1" x14ac:dyDescent="0.25"/>
    <row r="23" spans="2:34" ht="30" customHeight="1" x14ac:dyDescent="0.2">
      <c r="B23" s="341" t="s">
        <v>217</v>
      </c>
      <c r="C23" s="342"/>
      <c r="D23" s="342"/>
      <c r="E23" s="342"/>
      <c r="F23" s="342"/>
      <c r="G23" s="342"/>
      <c r="H23" s="342"/>
      <c r="I23" s="342"/>
      <c r="J23" s="342"/>
      <c r="K23" s="342"/>
      <c r="L23" s="342"/>
      <c r="M23" s="342"/>
      <c r="N23" s="342"/>
      <c r="O23" s="342"/>
      <c r="P23" s="342"/>
      <c r="Q23" s="342"/>
      <c r="R23" s="342"/>
      <c r="S23" s="342"/>
      <c r="T23" s="342"/>
      <c r="U23" s="342"/>
      <c r="V23" s="343"/>
      <c r="W23" s="343"/>
      <c r="X23" s="343"/>
      <c r="Y23" s="343"/>
      <c r="Z23" s="343"/>
      <c r="AA23" s="343"/>
      <c r="AB23" s="343"/>
      <c r="AC23" s="343"/>
      <c r="AD23" s="343"/>
      <c r="AE23" s="343"/>
      <c r="AF23" s="343"/>
      <c r="AG23" s="344"/>
      <c r="AH23" s="345"/>
    </row>
    <row r="24" spans="2:34" ht="30" customHeight="1" thickBot="1" x14ac:dyDescent="0.25">
      <c r="B24" s="346"/>
      <c r="C24" s="347" t="s">
        <v>155</v>
      </c>
      <c r="D24" s="347"/>
      <c r="E24" s="347" t="s">
        <v>222</v>
      </c>
      <c r="F24" s="347"/>
      <c r="G24" s="347"/>
      <c r="H24" s="347"/>
      <c r="I24" s="347"/>
      <c r="J24" s="347"/>
      <c r="K24" s="347"/>
      <c r="L24" s="347"/>
      <c r="M24" s="347"/>
      <c r="N24" s="347"/>
      <c r="O24" s="347"/>
      <c r="P24" s="347"/>
      <c r="Q24" s="347"/>
      <c r="R24" s="347"/>
      <c r="S24" s="347"/>
      <c r="T24" s="347"/>
      <c r="U24" s="347"/>
      <c r="V24" s="358"/>
      <c r="W24" s="358"/>
      <c r="X24" s="358"/>
      <c r="Y24" s="358"/>
      <c r="Z24" s="358"/>
      <c r="AA24" s="358"/>
      <c r="AB24" s="358"/>
      <c r="AC24" s="358"/>
      <c r="AD24" s="358"/>
      <c r="AE24" s="358"/>
      <c r="AF24" s="358"/>
      <c r="AG24" s="359"/>
      <c r="AH24" s="345"/>
    </row>
  </sheetData>
  <sheetProtection password="CC3D" sheet="1" selectLockedCells="1"/>
  <mergeCells count="18">
    <mergeCell ref="B2:M4"/>
    <mergeCell ref="X12:AD12"/>
    <mergeCell ref="AE11:AG11"/>
    <mergeCell ref="AE12:AG12"/>
    <mergeCell ref="B11:C11"/>
    <mergeCell ref="B12:C12"/>
    <mergeCell ref="D11:W11"/>
    <mergeCell ref="D12:W12"/>
    <mergeCell ref="B6:AG7"/>
    <mergeCell ref="X11:AD11"/>
    <mergeCell ref="B15:W15"/>
    <mergeCell ref="B13:C13"/>
    <mergeCell ref="D13:W13"/>
    <mergeCell ref="X13:AD13"/>
    <mergeCell ref="AE13:AG13"/>
    <mergeCell ref="B14:W14"/>
    <mergeCell ref="X14:AG14"/>
    <mergeCell ref="X15:AG15"/>
  </mergeCells>
  <phoneticPr fontId="2"/>
  <printOptions horizontalCentered="1"/>
  <pageMargins left="0.59055118110236227" right="0.59055118110236227" top="0.59055118110236227" bottom="0.39370078740157483" header="0.19685039370078741" footer="0.19685039370078741"/>
  <pageSetup paperSize="9" orientation="portrait" r:id="rId1"/>
  <headerFooter alignWithMargins="0"/>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U77"/>
  <sheetViews>
    <sheetView view="pageBreakPreview" zoomScaleNormal="100" zoomScaleSheetLayoutView="100" workbookViewId="0">
      <selection activeCell="N6" sqref="N6"/>
    </sheetView>
  </sheetViews>
  <sheetFormatPr defaultColWidth="8.88671875" defaultRowHeight="13.2" x14ac:dyDescent="0.2"/>
  <cols>
    <col min="1" max="1" width="4.44140625" style="41" customWidth="1"/>
    <col min="2" max="2" width="44.88671875" style="4" customWidth="1"/>
    <col min="3" max="3" width="40.21875" style="4" customWidth="1"/>
    <col min="4" max="8" width="2.44140625" style="4" hidden="1" customWidth="1"/>
    <col min="9" max="10" width="0" style="4" hidden="1" customWidth="1"/>
    <col min="11" max="20" width="8.88671875" style="4"/>
    <col min="21" max="21" width="0" style="4" hidden="1" customWidth="1"/>
    <col min="22" max="16384" width="8.88671875" style="4"/>
  </cols>
  <sheetData>
    <row r="1" spans="1:21" s="62" customFormat="1" ht="16.2" x14ac:dyDescent="0.2">
      <c r="A1" s="3"/>
      <c r="B1" s="112" t="s">
        <v>471</v>
      </c>
    </row>
    <row r="2" spans="1:21" s="62" customFormat="1" ht="17.399999999999999" customHeight="1" x14ac:dyDescent="0.2">
      <c r="A2" s="3"/>
      <c r="B2" s="112" t="s">
        <v>118</v>
      </c>
      <c r="C2" s="66"/>
    </row>
    <row r="3" spans="1:21" s="62" customFormat="1" ht="17.399999999999999" customHeight="1" thickBot="1" x14ac:dyDescent="0.25">
      <c r="A3" s="3"/>
      <c r="B3" s="112"/>
      <c r="C3" s="66"/>
    </row>
    <row r="4" spans="1:21" s="62" customFormat="1" ht="30.6" customHeight="1" thickBot="1" x14ac:dyDescent="0.25">
      <c r="A4" s="72" t="s">
        <v>73</v>
      </c>
      <c r="B4" s="73" t="s">
        <v>182</v>
      </c>
      <c r="C4" s="74" t="s">
        <v>119</v>
      </c>
    </row>
    <row r="5" spans="1:21" ht="30" customHeight="1" thickTop="1" x14ac:dyDescent="0.2">
      <c r="A5" s="80">
        <v>1</v>
      </c>
      <c r="B5" s="81">
        <v>14680</v>
      </c>
      <c r="C5" s="222" t="s">
        <v>120</v>
      </c>
    </row>
    <row r="6" spans="1:21" ht="30" customHeight="1" x14ac:dyDescent="0.2">
      <c r="A6" s="223">
        <v>2</v>
      </c>
      <c r="B6" s="134">
        <v>15077</v>
      </c>
      <c r="C6" s="224" t="s">
        <v>121</v>
      </c>
    </row>
    <row r="7" spans="1:21" ht="30" customHeight="1" x14ac:dyDescent="0.2">
      <c r="A7" s="223">
        <v>3</v>
      </c>
      <c r="B7" s="134">
        <v>15473</v>
      </c>
      <c r="C7" s="224" t="s">
        <v>120</v>
      </c>
    </row>
    <row r="8" spans="1:21" ht="30" customHeight="1" x14ac:dyDescent="0.2">
      <c r="A8" s="223">
        <v>4</v>
      </c>
      <c r="B8" s="134">
        <v>15870</v>
      </c>
      <c r="C8" s="224" t="s">
        <v>121</v>
      </c>
    </row>
    <row r="9" spans="1:21" ht="30" customHeight="1" x14ac:dyDescent="0.2">
      <c r="A9" s="223">
        <v>5</v>
      </c>
      <c r="B9" s="134">
        <v>16267</v>
      </c>
      <c r="C9" s="224" t="s">
        <v>120</v>
      </c>
    </row>
    <row r="10" spans="1:21" ht="30" customHeight="1" x14ac:dyDescent="0.2">
      <c r="A10" s="223">
        <v>6</v>
      </c>
      <c r="B10" s="134"/>
      <c r="C10" s="224"/>
    </row>
    <row r="11" spans="1:21" ht="30" customHeight="1" x14ac:dyDescent="0.2">
      <c r="A11" s="223">
        <v>7</v>
      </c>
      <c r="B11" s="134"/>
      <c r="C11" s="224"/>
    </row>
    <row r="12" spans="1:21" ht="30" customHeight="1" x14ac:dyDescent="0.2">
      <c r="A12" s="223">
        <v>8</v>
      </c>
      <c r="B12" s="134"/>
      <c r="C12" s="224"/>
      <c r="U12" s="4">
        <f>IF(N12="週1日以上3日未満配置している",200000,IF(N12="週3日以上7日未満配置している",400000,IF(N12="週7日配置している",600000,0)))</f>
        <v>0</v>
      </c>
    </row>
    <row r="13" spans="1:21" ht="30" customHeight="1" x14ac:dyDescent="0.2">
      <c r="A13" s="223">
        <v>9</v>
      </c>
      <c r="B13" s="134"/>
      <c r="C13" s="224"/>
    </row>
    <row r="14" spans="1:21" ht="30" customHeight="1" x14ac:dyDescent="0.2">
      <c r="A14" s="223">
        <v>10</v>
      </c>
      <c r="B14" s="134"/>
      <c r="C14" s="224"/>
    </row>
    <row r="15" spans="1:21" ht="30" customHeight="1" x14ac:dyDescent="0.2">
      <c r="A15" s="223">
        <v>11</v>
      </c>
      <c r="B15" s="134"/>
      <c r="C15" s="224"/>
    </row>
    <row r="16" spans="1:21" ht="30" customHeight="1" x14ac:dyDescent="0.2">
      <c r="A16" s="223">
        <v>12</v>
      </c>
      <c r="B16" s="134"/>
      <c r="C16" s="224"/>
    </row>
    <row r="17" spans="1:3" ht="30" customHeight="1" x14ac:dyDescent="0.2">
      <c r="A17" s="223">
        <v>13</v>
      </c>
      <c r="B17" s="134"/>
      <c r="C17" s="224"/>
    </row>
    <row r="18" spans="1:3" ht="30" customHeight="1" x14ac:dyDescent="0.2">
      <c r="A18" s="223">
        <v>14</v>
      </c>
      <c r="B18" s="134"/>
      <c r="C18" s="224"/>
    </row>
    <row r="19" spans="1:3" ht="30" customHeight="1" x14ac:dyDescent="0.2">
      <c r="A19" s="223">
        <v>15</v>
      </c>
      <c r="B19" s="134"/>
      <c r="C19" s="224"/>
    </row>
    <row r="20" spans="1:3" ht="30" customHeight="1" x14ac:dyDescent="0.2">
      <c r="A20" s="223">
        <v>16</v>
      </c>
      <c r="B20" s="134"/>
      <c r="C20" s="224"/>
    </row>
    <row r="21" spans="1:3" ht="30" customHeight="1" x14ac:dyDescent="0.2">
      <c r="A21" s="223">
        <v>17</v>
      </c>
      <c r="B21" s="134"/>
      <c r="C21" s="224"/>
    </row>
    <row r="22" spans="1:3" ht="30" customHeight="1" x14ac:dyDescent="0.2">
      <c r="A22" s="223">
        <v>18</v>
      </c>
      <c r="B22" s="134"/>
      <c r="C22" s="224"/>
    </row>
    <row r="23" spans="1:3" ht="30" customHeight="1" x14ac:dyDescent="0.2">
      <c r="A23" s="223">
        <v>19</v>
      </c>
      <c r="B23" s="134"/>
      <c r="C23" s="224"/>
    </row>
    <row r="24" spans="1:3" ht="30" customHeight="1" x14ac:dyDescent="0.2">
      <c r="A24" s="223">
        <v>20</v>
      </c>
      <c r="B24" s="134"/>
      <c r="C24" s="224"/>
    </row>
    <row r="25" spans="1:3" ht="30" customHeight="1" x14ac:dyDescent="0.2">
      <c r="A25" s="223">
        <v>21</v>
      </c>
      <c r="B25" s="134"/>
      <c r="C25" s="224"/>
    </row>
    <row r="26" spans="1:3" ht="30" customHeight="1" x14ac:dyDescent="0.2">
      <c r="A26" s="223">
        <v>22</v>
      </c>
      <c r="B26" s="134"/>
      <c r="C26" s="224"/>
    </row>
    <row r="27" spans="1:3" ht="30" customHeight="1" x14ac:dyDescent="0.2">
      <c r="A27" s="223">
        <v>23</v>
      </c>
      <c r="B27" s="134"/>
      <c r="C27" s="224"/>
    </row>
    <row r="28" spans="1:3" ht="30" customHeight="1" x14ac:dyDescent="0.2">
      <c r="A28" s="223">
        <v>24</v>
      </c>
      <c r="B28" s="134"/>
      <c r="C28" s="224"/>
    </row>
    <row r="29" spans="1:3" ht="30" customHeight="1" x14ac:dyDescent="0.2">
      <c r="A29" s="223">
        <v>25</v>
      </c>
      <c r="B29" s="134"/>
      <c r="C29" s="224"/>
    </row>
    <row r="30" spans="1:3" ht="30" customHeight="1" x14ac:dyDescent="0.2">
      <c r="A30" s="223">
        <v>26</v>
      </c>
      <c r="B30" s="134"/>
      <c r="C30" s="224"/>
    </row>
    <row r="31" spans="1:3" ht="30" customHeight="1" x14ac:dyDescent="0.2">
      <c r="A31" s="223">
        <v>27</v>
      </c>
      <c r="B31" s="134"/>
      <c r="C31" s="224"/>
    </row>
    <row r="32" spans="1:3" ht="30" customHeight="1" x14ac:dyDescent="0.2">
      <c r="A32" s="223">
        <v>28</v>
      </c>
      <c r="B32" s="134"/>
      <c r="C32" s="224"/>
    </row>
    <row r="33" spans="1:3" ht="30" customHeight="1" x14ac:dyDescent="0.2">
      <c r="A33" s="223">
        <v>29</v>
      </c>
      <c r="B33" s="134"/>
      <c r="C33" s="224"/>
    </row>
    <row r="34" spans="1:3" ht="30" customHeight="1" x14ac:dyDescent="0.2">
      <c r="A34" s="223">
        <v>30</v>
      </c>
      <c r="B34" s="134"/>
      <c r="C34" s="224"/>
    </row>
    <row r="35" spans="1:3" ht="30" customHeight="1" x14ac:dyDescent="0.2">
      <c r="A35" s="223">
        <v>31</v>
      </c>
      <c r="B35" s="134"/>
      <c r="C35" s="224"/>
    </row>
    <row r="36" spans="1:3" ht="30" customHeight="1" x14ac:dyDescent="0.2">
      <c r="A36" s="223">
        <v>32</v>
      </c>
      <c r="B36" s="134"/>
      <c r="C36" s="224"/>
    </row>
    <row r="37" spans="1:3" ht="30" customHeight="1" x14ac:dyDescent="0.2">
      <c r="A37" s="223">
        <v>33</v>
      </c>
      <c r="B37" s="134"/>
      <c r="C37" s="224"/>
    </row>
    <row r="38" spans="1:3" ht="30" customHeight="1" x14ac:dyDescent="0.2">
      <c r="A38" s="223">
        <v>34</v>
      </c>
      <c r="B38" s="134"/>
      <c r="C38" s="224"/>
    </row>
    <row r="39" spans="1:3" ht="30" customHeight="1" x14ac:dyDescent="0.2">
      <c r="A39" s="223">
        <v>35</v>
      </c>
      <c r="B39" s="134"/>
      <c r="C39" s="224"/>
    </row>
    <row r="40" spans="1:3" ht="30" customHeight="1" x14ac:dyDescent="0.2">
      <c r="A40" s="223">
        <v>36</v>
      </c>
      <c r="B40" s="134"/>
      <c r="C40" s="224"/>
    </row>
    <row r="41" spans="1:3" ht="30" customHeight="1" x14ac:dyDescent="0.2">
      <c r="A41" s="223">
        <v>37</v>
      </c>
      <c r="B41" s="134"/>
      <c r="C41" s="224"/>
    </row>
    <row r="42" spans="1:3" ht="30" customHeight="1" x14ac:dyDescent="0.2">
      <c r="A42" s="223">
        <v>38</v>
      </c>
      <c r="B42" s="134"/>
      <c r="C42" s="224"/>
    </row>
    <row r="43" spans="1:3" ht="30" customHeight="1" x14ac:dyDescent="0.2">
      <c r="A43" s="223">
        <v>39</v>
      </c>
      <c r="B43" s="134"/>
      <c r="C43" s="224"/>
    </row>
    <row r="44" spans="1:3" ht="30" customHeight="1" x14ac:dyDescent="0.2">
      <c r="A44" s="223">
        <v>40</v>
      </c>
      <c r="B44" s="134"/>
      <c r="C44" s="224"/>
    </row>
    <row r="45" spans="1:3" ht="30" customHeight="1" x14ac:dyDescent="0.2">
      <c r="A45" s="223">
        <v>41</v>
      </c>
      <c r="B45" s="134"/>
      <c r="C45" s="224"/>
    </row>
    <row r="46" spans="1:3" ht="30" customHeight="1" x14ac:dyDescent="0.2">
      <c r="A46" s="223">
        <v>42</v>
      </c>
      <c r="B46" s="134"/>
      <c r="C46" s="224"/>
    </row>
    <row r="47" spans="1:3" ht="30" customHeight="1" x14ac:dyDescent="0.2">
      <c r="A47" s="223">
        <v>43</v>
      </c>
      <c r="B47" s="134"/>
      <c r="C47" s="224"/>
    </row>
    <row r="48" spans="1:3" ht="30" customHeight="1" x14ac:dyDescent="0.2">
      <c r="A48" s="223">
        <v>44</v>
      </c>
      <c r="B48" s="134"/>
      <c r="C48" s="224"/>
    </row>
    <row r="49" spans="1:3" ht="30" customHeight="1" x14ac:dyDescent="0.2">
      <c r="A49" s="223">
        <v>45</v>
      </c>
      <c r="B49" s="134"/>
      <c r="C49" s="224"/>
    </row>
    <row r="50" spans="1:3" ht="30" customHeight="1" x14ac:dyDescent="0.2">
      <c r="A50" s="223">
        <v>46</v>
      </c>
      <c r="B50" s="134"/>
      <c r="C50" s="224"/>
    </row>
    <row r="51" spans="1:3" ht="30" customHeight="1" x14ac:dyDescent="0.2">
      <c r="A51" s="223">
        <v>47</v>
      </c>
      <c r="B51" s="134"/>
      <c r="C51" s="224"/>
    </row>
    <row r="52" spans="1:3" ht="30" customHeight="1" x14ac:dyDescent="0.2">
      <c r="A52" s="223">
        <v>48</v>
      </c>
      <c r="B52" s="134"/>
      <c r="C52" s="224"/>
    </row>
    <row r="53" spans="1:3" ht="30" customHeight="1" x14ac:dyDescent="0.2">
      <c r="A53" s="223">
        <v>49</v>
      </c>
      <c r="B53" s="134"/>
      <c r="C53" s="224"/>
    </row>
    <row r="54" spans="1:3" ht="30" customHeight="1" x14ac:dyDescent="0.2">
      <c r="A54" s="223">
        <v>50</v>
      </c>
      <c r="B54" s="134"/>
      <c r="C54" s="224"/>
    </row>
    <row r="55" spans="1:3" ht="25.2" hidden="1" customHeight="1" x14ac:dyDescent="0.2">
      <c r="C55" s="4">
        <f>COUNTIF(C5:C54,"&lt;&gt;")</f>
        <v>5</v>
      </c>
    </row>
    <row r="56" spans="1:3" ht="51.6" hidden="1" customHeight="1" x14ac:dyDescent="0.2">
      <c r="B56" s="733"/>
      <c r="C56" s="733"/>
    </row>
    <row r="76" spans="9:9" x14ac:dyDescent="0.2">
      <c r="I76" s="4" t="s">
        <v>120</v>
      </c>
    </row>
    <row r="77" spans="9:9" x14ac:dyDescent="0.2">
      <c r="I77" s="4" t="s">
        <v>121</v>
      </c>
    </row>
  </sheetData>
  <mergeCells count="1">
    <mergeCell ref="B56:C56"/>
  </mergeCells>
  <phoneticPr fontId="2"/>
  <dataValidations count="1">
    <dataValidation type="list" allowBlank="1" showInputMessage="1" showErrorMessage="1" sqref="C5:C54">
      <formula1>$I$76:$I$77</formula1>
    </dataValidation>
  </dataValidations>
  <printOptions horizontalCentered="1"/>
  <pageMargins left="0.59055118110236227" right="0.59055118110236227" top="0.59055118110236227" bottom="0.39370078740157483" header="0.19685039370078741" footer="0.19685039370078741"/>
  <pageSetup paperSize="9" orientation="portrait" r:id="rId1"/>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B1:AH31"/>
  <sheetViews>
    <sheetView showGridLines="0" view="pageBreakPreview" zoomScaleNormal="100" workbookViewId="0">
      <selection activeCell="AK11" sqref="AK11"/>
    </sheetView>
  </sheetViews>
  <sheetFormatPr defaultColWidth="9" defaultRowHeight="13.2" x14ac:dyDescent="0.2"/>
  <cols>
    <col min="1" max="34" width="2.44140625" style="167" customWidth="1"/>
    <col min="35" max="16384" width="9" style="167"/>
  </cols>
  <sheetData>
    <row r="1" spans="2:34" ht="13.8" thickBot="1" x14ac:dyDescent="0.25"/>
    <row r="2" spans="2:34" ht="15" customHeight="1" x14ac:dyDescent="0.2">
      <c r="B2" s="550" t="s">
        <v>472</v>
      </c>
      <c r="C2" s="551"/>
      <c r="D2" s="551"/>
      <c r="E2" s="551"/>
      <c r="F2" s="551"/>
      <c r="G2" s="551"/>
      <c r="H2" s="551"/>
      <c r="I2" s="551"/>
      <c r="J2" s="551"/>
      <c r="K2" s="551"/>
      <c r="L2" s="551"/>
      <c r="M2" s="552"/>
      <c r="O2" s="307"/>
      <c r="P2" s="307"/>
      <c r="Q2" s="349"/>
      <c r="R2" s="301" t="s">
        <v>398</v>
      </c>
      <c r="S2" s="302"/>
      <c r="T2" s="302"/>
      <c r="U2" s="302"/>
      <c r="V2" s="302"/>
      <c r="W2" s="302"/>
      <c r="X2" s="302"/>
      <c r="Y2" s="302"/>
      <c r="Z2" s="302"/>
      <c r="AA2" s="302"/>
      <c r="AB2" s="302"/>
      <c r="AC2" s="302"/>
      <c r="AD2" s="302"/>
      <c r="AE2" s="302"/>
      <c r="AF2" s="302"/>
      <c r="AG2" s="313"/>
    </row>
    <row r="3" spans="2:34" ht="15" customHeight="1" thickBot="1" x14ac:dyDescent="0.25">
      <c r="B3" s="553"/>
      <c r="C3" s="554"/>
      <c r="D3" s="554"/>
      <c r="E3" s="554"/>
      <c r="F3" s="554"/>
      <c r="G3" s="554"/>
      <c r="H3" s="554"/>
      <c r="I3" s="554"/>
      <c r="J3" s="554"/>
      <c r="K3" s="554"/>
      <c r="L3" s="554"/>
      <c r="M3" s="555"/>
      <c r="O3" s="307"/>
      <c r="P3" s="307"/>
      <c r="Q3" s="349"/>
      <c r="R3" s="377" t="s">
        <v>473</v>
      </c>
      <c r="S3" s="307"/>
      <c r="T3" s="307"/>
      <c r="U3" s="307"/>
      <c r="V3" s="307"/>
      <c r="W3" s="307"/>
      <c r="X3" s="307"/>
      <c r="Y3" s="307"/>
      <c r="Z3" s="307"/>
      <c r="AA3" s="307"/>
      <c r="AB3" s="307"/>
      <c r="AC3" s="307"/>
      <c r="AD3" s="307"/>
      <c r="AE3" s="307"/>
      <c r="AF3" s="307"/>
      <c r="AG3" s="349"/>
    </row>
    <row r="4" spans="2:34" ht="13.5" customHeight="1" thickBot="1" x14ac:dyDescent="0.25">
      <c r="B4" s="556"/>
      <c r="C4" s="557"/>
      <c r="D4" s="557"/>
      <c r="E4" s="557"/>
      <c r="F4" s="557"/>
      <c r="G4" s="557"/>
      <c r="H4" s="557"/>
      <c r="I4" s="557"/>
      <c r="J4" s="557"/>
      <c r="K4" s="557"/>
      <c r="L4" s="557"/>
      <c r="M4" s="558"/>
      <c r="O4" s="378"/>
      <c r="P4" s="307"/>
      <c r="Q4" s="307"/>
      <c r="R4" s="302"/>
      <c r="S4" s="302"/>
      <c r="T4" s="302"/>
      <c r="U4" s="302"/>
      <c r="V4" s="302"/>
      <c r="W4" s="302"/>
      <c r="X4" s="302"/>
      <c r="Y4" s="302"/>
      <c r="Z4" s="302"/>
      <c r="AA4" s="302"/>
      <c r="AB4" s="302"/>
      <c r="AC4" s="302"/>
      <c r="AD4" s="302"/>
      <c r="AE4" s="302"/>
      <c r="AF4" s="302"/>
      <c r="AG4" s="302"/>
    </row>
    <row r="6" spans="2:34" ht="13.5" customHeight="1" x14ac:dyDescent="0.2">
      <c r="B6" s="559" t="s">
        <v>474</v>
      </c>
      <c r="C6" s="559"/>
      <c r="D6" s="559"/>
      <c r="E6" s="559"/>
      <c r="F6" s="559"/>
      <c r="G6" s="559"/>
      <c r="H6" s="559"/>
      <c r="I6" s="559"/>
      <c r="J6" s="559"/>
      <c r="K6" s="559"/>
      <c r="L6" s="559"/>
      <c r="M6" s="559"/>
      <c r="N6" s="559"/>
      <c r="O6" s="559"/>
      <c r="P6" s="559"/>
      <c r="Q6" s="559"/>
      <c r="R6" s="559"/>
      <c r="S6" s="559"/>
      <c r="T6" s="559"/>
      <c r="U6" s="559"/>
      <c r="V6" s="559"/>
      <c r="W6" s="559"/>
      <c r="X6" s="559"/>
      <c r="Y6" s="559"/>
      <c r="Z6" s="559"/>
      <c r="AA6" s="559"/>
      <c r="AB6" s="559"/>
      <c r="AC6" s="559"/>
      <c r="AD6" s="559"/>
      <c r="AE6" s="559"/>
      <c r="AF6" s="559"/>
      <c r="AG6" s="559"/>
    </row>
    <row r="7" spans="2:34" ht="13.5" customHeight="1" x14ac:dyDescent="0.2">
      <c r="B7" s="559"/>
      <c r="C7" s="559"/>
      <c r="D7" s="559"/>
      <c r="E7" s="559"/>
      <c r="F7" s="559"/>
      <c r="G7" s="559"/>
      <c r="H7" s="559"/>
      <c r="I7" s="559"/>
      <c r="J7" s="559"/>
      <c r="K7" s="559"/>
      <c r="L7" s="559"/>
      <c r="M7" s="559"/>
      <c r="N7" s="559"/>
      <c r="O7" s="559"/>
      <c r="P7" s="559"/>
      <c r="Q7" s="559"/>
      <c r="R7" s="559"/>
      <c r="S7" s="559"/>
      <c r="T7" s="559"/>
      <c r="U7" s="559"/>
      <c r="V7" s="559"/>
      <c r="W7" s="559"/>
      <c r="X7" s="559"/>
      <c r="Y7" s="559"/>
      <c r="Z7" s="559"/>
      <c r="AA7" s="559"/>
      <c r="AB7" s="559"/>
      <c r="AC7" s="559"/>
      <c r="AD7" s="559"/>
      <c r="AE7" s="559"/>
      <c r="AF7" s="559"/>
      <c r="AG7" s="559"/>
    </row>
    <row r="9" spans="2:34" ht="13.8" thickBot="1" x14ac:dyDescent="0.25">
      <c r="B9" s="167" t="s">
        <v>476</v>
      </c>
      <c r="X9" s="385"/>
      <c r="Y9" s="385"/>
      <c r="Z9" s="385"/>
      <c r="AA9" s="385"/>
      <c r="AB9" s="385"/>
      <c r="AC9" s="385"/>
      <c r="AD9" s="385"/>
      <c r="AE9" s="385"/>
      <c r="AF9" s="385"/>
      <c r="AG9" s="385"/>
    </row>
    <row r="10" spans="2:34" ht="45" customHeight="1" thickTop="1" thickBot="1" x14ac:dyDescent="0.25">
      <c r="B10" s="686" t="s">
        <v>475</v>
      </c>
      <c r="C10" s="687"/>
      <c r="D10" s="687"/>
      <c r="E10" s="687"/>
      <c r="F10" s="687"/>
      <c r="G10" s="687"/>
      <c r="H10" s="687"/>
      <c r="I10" s="687"/>
      <c r="J10" s="687"/>
      <c r="K10" s="687"/>
      <c r="L10" s="687"/>
      <c r="M10" s="687"/>
      <c r="N10" s="687"/>
      <c r="O10" s="687"/>
      <c r="P10" s="687"/>
      <c r="Q10" s="687"/>
      <c r="R10" s="687"/>
      <c r="S10" s="687"/>
      <c r="T10" s="687"/>
      <c r="U10" s="687"/>
      <c r="V10" s="687"/>
      <c r="W10" s="688"/>
      <c r="X10" s="734" t="s">
        <v>587</v>
      </c>
      <c r="Y10" s="735"/>
      <c r="Z10" s="735"/>
      <c r="AA10" s="735"/>
      <c r="AB10" s="735"/>
      <c r="AC10" s="735"/>
      <c r="AD10" s="735"/>
      <c r="AE10" s="735"/>
      <c r="AF10" s="735"/>
      <c r="AG10" s="736"/>
      <c r="AH10" s="307"/>
    </row>
    <row r="11" spans="2:34" ht="45" customHeight="1" thickTop="1" x14ac:dyDescent="0.2">
      <c r="B11" s="692" t="s">
        <v>16</v>
      </c>
      <c r="C11" s="693"/>
      <c r="D11" s="693"/>
      <c r="E11" s="693"/>
      <c r="F11" s="693"/>
      <c r="G11" s="693"/>
      <c r="H11" s="693"/>
      <c r="I11" s="693"/>
      <c r="J11" s="693"/>
      <c r="K11" s="693"/>
      <c r="L11" s="693"/>
      <c r="M11" s="693"/>
      <c r="N11" s="693"/>
      <c r="O11" s="693"/>
      <c r="P11" s="693"/>
      <c r="Q11" s="693"/>
      <c r="R11" s="693"/>
      <c r="S11" s="693"/>
      <c r="T11" s="693"/>
      <c r="U11" s="693"/>
      <c r="V11" s="693"/>
      <c r="W11" s="694"/>
      <c r="X11" s="737" t="str">
        <f>IF(X10="行っている","算定可","算定不可")</f>
        <v>算定可</v>
      </c>
      <c r="Y11" s="737"/>
      <c r="Z11" s="737"/>
      <c r="AA11" s="737"/>
      <c r="AB11" s="737"/>
      <c r="AC11" s="737"/>
      <c r="AD11" s="737"/>
      <c r="AE11" s="737"/>
      <c r="AF11" s="737"/>
      <c r="AG11" s="738"/>
    </row>
    <row r="12" spans="2:34" ht="45" customHeight="1" thickBot="1" x14ac:dyDescent="0.25">
      <c r="B12" s="543" t="s">
        <v>17</v>
      </c>
      <c r="C12" s="544"/>
      <c r="D12" s="544"/>
      <c r="E12" s="544"/>
      <c r="F12" s="544"/>
      <c r="G12" s="544"/>
      <c r="H12" s="544"/>
      <c r="I12" s="544"/>
      <c r="J12" s="544"/>
      <c r="K12" s="544"/>
      <c r="L12" s="544"/>
      <c r="M12" s="544"/>
      <c r="N12" s="544"/>
      <c r="O12" s="544"/>
      <c r="P12" s="544"/>
      <c r="Q12" s="544"/>
      <c r="R12" s="544"/>
      <c r="S12" s="544"/>
      <c r="T12" s="544"/>
      <c r="U12" s="544"/>
      <c r="V12" s="544"/>
      <c r="W12" s="544"/>
      <c r="X12" s="535">
        <f>IF(施設区分!Q13&gt;=70,IF(X11="算定可",3,0),IF(X11="算定可",6,0))</f>
        <v>6</v>
      </c>
      <c r="Y12" s="536"/>
      <c r="Z12" s="536"/>
      <c r="AA12" s="536"/>
      <c r="AB12" s="536"/>
      <c r="AC12" s="536"/>
      <c r="AD12" s="536"/>
      <c r="AE12" s="536"/>
      <c r="AF12" s="536"/>
      <c r="AG12" s="537"/>
    </row>
    <row r="14" spans="2:34" x14ac:dyDescent="0.2">
      <c r="B14" s="167" t="s">
        <v>29</v>
      </c>
    </row>
    <row r="15" spans="2:34" x14ac:dyDescent="0.2">
      <c r="C15" s="167" t="s">
        <v>0</v>
      </c>
      <c r="E15" s="167" t="s">
        <v>477</v>
      </c>
    </row>
    <row r="18" spans="2:34" ht="13.8" thickBot="1" x14ac:dyDescent="0.25"/>
    <row r="19" spans="2:34" ht="30" customHeight="1" x14ac:dyDescent="0.2">
      <c r="B19" s="341" t="s">
        <v>217</v>
      </c>
      <c r="C19" s="342"/>
      <c r="D19" s="342"/>
      <c r="E19" s="342"/>
      <c r="F19" s="342"/>
      <c r="G19" s="342"/>
      <c r="H19" s="342"/>
      <c r="I19" s="342"/>
      <c r="J19" s="342"/>
      <c r="K19" s="342"/>
      <c r="L19" s="342"/>
      <c r="M19" s="342"/>
      <c r="N19" s="342"/>
      <c r="O19" s="342"/>
      <c r="P19" s="342"/>
      <c r="Q19" s="342"/>
      <c r="R19" s="342"/>
      <c r="S19" s="342"/>
      <c r="T19" s="342"/>
      <c r="U19" s="342"/>
      <c r="V19" s="343"/>
      <c r="W19" s="343"/>
      <c r="X19" s="343"/>
      <c r="Y19" s="343"/>
      <c r="Z19" s="343"/>
      <c r="AA19" s="343"/>
      <c r="AB19" s="343"/>
      <c r="AC19" s="343"/>
      <c r="AD19" s="343"/>
      <c r="AE19" s="343"/>
      <c r="AF19" s="343"/>
      <c r="AG19" s="344"/>
      <c r="AH19" s="345"/>
    </row>
    <row r="20" spans="2:34" ht="30" customHeight="1" x14ac:dyDescent="0.2">
      <c r="B20" s="380"/>
      <c r="C20" s="684" t="s">
        <v>478</v>
      </c>
      <c r="D20" s="684"/>
      <c r="E20" s="684"/>
      <c r="F20" s="684"/>
      <c r="G20" s="684"/>
      <c r="H20" s="684"/>
      <c r="I20" s="684"/>
      <c r="J20" s="684"/>
      <c r="K20" s="684"/>
      <c r="L20" s="684"/>
      <c r="M20" s="684"/>
      <c r="N20" s="684"/>
      <c r="O20" s="684"/>
      <c r="P20" s="684"/>
      <c r="Q20" s="684"/>
      <c r="R20" s="684"/>
      <c r="S20" s="684"/>
      <c r="T20" s="684"/>
      <c r="U20" s="684"/>
      <c r="V20" s="684"/>
      <c r="W20" s="684"/>
      <c r="X20" s="684"/>
      <c r="Y20" s="684"/>
      <c r="Z20" s="684"/>
      <c r="AA20" s="684"/>
      <c r="AB20" s="684"/>
      <c r="AC20" s="684"/>
      <c r="AD20" s="684"/>
      <c r="AE20" s="684"/>
      <c r="AF20" s="684"/>
      <c r="AG20" s="685"/>
      <c r="AH20" s="345"/>
    </row>
    <row r="21" spans="2:34" ht="13.2" customHeight="1" x14ac:dyDescent="0.2">
      <c r="B21" s="379"/>
      <c r="C21" s="684"/>
      <c r="D21" s="684"/>
      <c r="E21" s="684"/>
      <c r="F21" s="684"/>
      <c r="G21" s="684"/>
      <c r="H21" s="684"/>
      <c r="I21" s="684"/>
      <c r="J21" s="684"/>
      <c r="K21" s="684"/>
      <c r="L21" s="684"/>
      <c r="M21" s="684"/>
      <c r="N21" s="684"/>
      <c r="O21" s="684"/>
      <c r="P21" s="684"/>
      <c r="Q21" s="684"/>
      <c r="R21" s="684"/>
      <c r="S21" s="684"/>
      <c r="T21" s="684"/>
      <c r="U21" s="684"/>
      <c r="V21" s="684"/>
      <c r="W21" s="684"/>
      <c r="X21" s="684"/>
      <c r="Y21" s="684"/>
      <c r="Z21" s="684"/>
      <c r="AA21" s="684"/>
      <c r="AB21" s="684"/>
      <c r="AC21" s="684"/>
      <c r="AD21" s="684"/>
      <c r="AE21" s="684"/>
      <c r="AF21" s="684"/>
      <c r="AG21" s="685"/>
    </row>
    <row r="22" spans="2:34" ht="13.8" customHeight="1" thickBot="1" x14ac:dyDescent="0.25">
      <c r="B22" s="381"/>
      <c r="C22" s="591"/>
      <c r="D22" s="591"/>
      <c r="E22" s="591"/>
      <c r="F22" s="591"/>
      <c r="G22" s="591"/>
      <c r="H22" s="591"/>
      <c r="I22" s="591"/>
      <c r="J22" s="591"/>
      <c r="K22" s="591"/>
      <c r="L22" s="591"/>
      <c r="M22" s="591"/>
      <c r="N22" s="591"/>
      <c r="O22" s="591"/>
      <c r="P22" s="591"/>
      <c r="Q22" s="591"/>
      <c r="R22" s="591"/>
      <c r="S22" s="591"/>
      <c r="T22" s="591"/>
      <c r="U22" s="591"/>
      <c r="V22" s="591"/>
      <c r="W22" s="591"/>
      <c r="X22" s="591"/>
      <c r="Y22" s="591"/>
      <c r="Z22" s="591"/>
      <c r="AA22" s="591"/>
      <c r="AB22" s="591"/>
      <c r="AC22" s="591"/>
      <c r="AD22" s="591"/>
      <c r="AE22" s="591"/>
      <c r="AF22" s="591"/>
      <c r="AG22" s="592"/>
    </row>
    <row r="27" spans="2:34" x14ac:dyDescent="0.2">
      <c r="V27" s="312"/>
      <c r="W27" s="312"/>
      <c r="X27" s="312"/>
      <c r="Y27" s="312"/>
      <c r="Z27" s="312"/>
      <c r="AA27" s="312"/>
      <c r="AB27" s="312"/>
      <c r="AC27" s="312"/>
      <c r="AD27" s="312"/>
      <c r="AE27" s="312"/>
      <c r="AF27" s="312"/>
    </row>
    <row r="28" spans="2:34" x14ac:dyDescent="0.2">
      <c r="V28" s="312"/>
      <c r="W28" s="312"/>
      <c r="X28" s="312"/>
      <c r="Y28" s="312"/>
      <c r="Z28" s="312"/>
      <c r="AA28" s="312"/>
      <c r="AB28" s="312"/>
      <c r="AC28" s="312"/>
      <c r="AD28" s="312"/>
      <c r="AE28" s="312"/>
      <c r="AF28" s="312"/>
    </row>
    <row r="29" spans="2:34" x14ac:dyDescent="0.2">
      <c r="V29" s="312"/>
      <c r="W29" s="312"/>
      <c r="X29" s="312"/>
      <c r="Y29" s="312"/>
      <c r="Z29" s="312"/>
      <c r="AA29" s="312"/>
      <c r="AB29" s="312"/>
      <c r="AC29" s="312"/>
      <c r="AD29" s="312"/>
      <c r="AE29" s="312"/>
      <c r="AF29" s="312"/>
    </row>
    <row r="30" spans="2:34" x14ac:dyDescent="0.2">
      <c r="V30" s="312"/>
      <c r="W30" s="312"/>
      <c r="X30" s="312"/>
      <c r="Y30" s="311" t="s">
        <v>36</v>
      </c>
      <c r="Z30" s="311" t="s">
        <v>37</v>
      </c>
      <c r="AA30" s="312"/>
      <c r="AB30" s="312"/>
      <c r="AC30" s="312"/>
      <c r="AD30" s="312"/>
      <c r="AE30" s="312"/>
      <c r="AF30" s="312"/>
    </row>
    <row r="31" spans="2:34" x14ac:dyDescent="0.2">
      <c r="V31" s="312"/>
      <c r="W31" s="312"/>
      <c r="X31" s="312"/>
      <c r="Y31" s="311"/>
      <c r="Z31" s="311"/>
      <c r="AA31" s="312"/>
      <c r="AB31" s="312"/>
      <c r="AC31" s="312"/>
      <c r="AD31" s="312"/>
      <c r="AE31" s="312"/>
      <c r="AF31" s="312"/>
    </row>
  </sheetData>
  <sheetProtection password="CC3D" sheet="1" selectLockedCells="1"/>
  <mergeCells count="9">
    <mergeCell ref="B12:W12"/>
    <mergeCell ref="X12:AG12"/>
    <mergeCell ref="C20:AG22"/>
    <mergeCell ref="X10:AG10"/>
    <mergeCell ref="B2:M4"/>
    <mergeCell ref="B6:AG7"/>
    <mergeCell ref="B10:W10"/>
    <mergeCell ref="B11:W11"/>
    <mergeCell ref="X11:AG11"/>
  </mergeCells>
  <phoneticPr fontId="2"/>
  <dataValidations count="1">
    <dataValidation type="list" allowBlank="1" showInputMessage="1" showErrorMessage="1" sqref="X10:AG10">
      <formula1>"行っている,行っていない"</formula1>
    </dataValidation>
  </dataValidations>
  <printOptions horizontalCentered="1"/>
  <pageMargins left="0.59055118110236227" right="0.59055118110236227" top="0.59055118110236227" bottom="0.39370078740157483" header="0.19685039370078741" footer="0.19685039370078741"/>
  <pageSetup paperSize="9" scale="105" orientation="portrait" r:id="rId1"/>
  <headerFooter alignWithMargins="0"/>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B1:BI42"/>
  <sheetViews>
    <sheetView showGridLines="0" view="pageBreakPreview" zoomScaleNormal="100" workbookViewId="0">
      <selection activeCell="AM11" sqref="AM11"/>
    </sheetView>
  </sheetViews>
  <sheetFormatPr defaultColWidth="9" defaultRowHeight="13.2" x14ac:dyDescent="0.2"/>
  <cols>
    <col min="1" max="36" width="2.44140625" style="167" customWidth="1"/>
    <col min="37" max="16384" width="9" style="167"/>
  </cols>
  <sheetData>
    <row r="1" spans="2:61" ht="13.8" thickBot="1" x14ac:dyDescent="0.25">
      <c r="AI1" s="336"/>
      <c r="AJ1" s="336"/>
      <c r="AK1" s="336"/>
      <c r="AL1" s="336"/>
      <c r="AM1" s="336"/>
      <c r="AN1" s="336"/>
      <c r="AO1" s="336"/>
      <c r="AP1" s="336"/>
      <c r="AQ1" s="336"/>
      <c r="AR1" s="336"/>
      <c r="AS1" s="336"/>
      <c r="AT1" s="336"/>
      <c r="AU1" s="336"/>
      <c r="AV1" s="336"/>
      <c r="AW1" s="336"/>
      <c r="AX1" s="336"/>
      <c r="AY1" s="336"/>
      <c r="AZ1" s="336"/>
      <c r="BA1" s="336"/>
      <c r="BB1" s="336"/>
      <c r="BC1" s="336"/>
      <c r="BD1" s="336"/>
      <c r="BE1" s="336"/>
      <c r="BF1" s="336"/>
      <c r="BG1" s="336"/>
      <c r="BH1" s="336"/>
      <c r="BI1" s="336"/>
    </row>
    <row r="2" spans="2:61" ht="15" customHeight="1" x14ac:dyDescent="0.2">
      <c r="B2" s="550" t="s">
        <v>392</v>
      </c>
      <c r="C2" s="551"/>
      <c r="D2" s="551"/>
      <c r="E2" s="551"/>
      <c r="F2" s="551"/>
      <c r="G2" s="551"/>
      <c r="H2" s="551"/>
      <c r="I2" s="551"/>
      <c r="J2" s="551"/>
      <c r="K2" s="551"/>
      <c r="L2" s="551"/>
      <c r="M2" s="552"/>
      <c r="P2" s="307"/>
      <c r="Q2" s="307"/>
      <c r="R2" s="349"/>
      <c r="S2" s="739" t="s">
        <v>288</v>
      </c>
      <c r="T2" s="740"/>
      <c r="U2" s="740"/>
      <c r="V2" s="740"/>
      <c r="W2" s="740"/>
      <c r="X2" s="740"/>
      <c r="Y2" s="740"/>
      <c r="Z2" s="740"/>
      <c r="AA2" s="740"/>
      <c r="AB2" s="740"/>
      <c r="AC2" s="741"/>
      <c r="AD2" s="303"/>
      <c r="AE2" s="307"/>
      <c r="AF2" s="307"/>
      <c r="AG2" s="307"/>
      <c r="AH2" s="307"/>
      <c r="AI2" s="336"/>
      <c r="AJ2" s="336"/>
      <c r="AK2" s="336"/>
      <c r="AL2" s="336"/>
      <c r="AM2" s="336"/>
      <c r="AN2" s="336"/>
      <c r="AO2" s="336"/>
      <c r="AP2" s="336"/>
      <c r="AQ2" s="336"/>
      <c r="AR2" s="336"/>
      <c r="AS2" s="336"/>
      <c r="AT2" s="336"/>
      <c r="AU2" s="336"/>
      <c r="AV2" s="336"/>
      <c r="AW2" s="336"/>
      <c r="AX2" s="336"/>
      <c r="AY2" s="336"/>
      <c r="AZ2" s="336"/>
      <c r="BA2" s="336"/>
      <c r="BB2" s="336"/>
      <c r="BC2" s="336"/>
      <c r="BD2" s="336"/>
      <c r="BE2" s="336"/>
      <c r="BF2" s="336"/>
      <c r="BG2" s="336"/>
      <c r="BH2" s="336"/>
      <c r="BI2" s="336"/>
    </row>
    <row r="3" spans="2:61" ht="15" customHeight="1" thickBot="1" x14ac:dyDescent="0.25">
      <c r="B3" s="553"/>
      <c r="C3" s="554"/>
      <c r="D3" s="554"/>
      <c r="E3" s="554"/>
      <c r="F3" s="554"/>
      <c r="G3" s="554"/>
      <c r="H3" s="554"/>
      <c r="I3" s="554"/>
      <c r="J3" s="554"/>
      <c r="K3" s="554"/>
      <c r="L3" s="554"/>
      <c r="M3" s="555"/>
      <c r="P3" s="306"/>
      <c r="Q3" s="307"/>
      <c r="R3" s="349"/>
      <c r="S3" s="742"/>
      <c r="T3" s="743"/>
      <c r="U3" s="743"/>
      <c r="V3" s="743"/>
      <c r="W3" s="743"/>
      <c r="X3" s="743"/>
      <c r="Y3" s="743"/>
      <c r="Z3" s="743"/>
      <c r="AA3" s="743"/>
      <c r="AB3" s="743"/>
      <c r="AC3" s="744"/>
      <c r="AD3" s="303"/>
      <c r="AE3" s="307"/>
      <c r="AF3" s="307"/>
      <c r="AG3" s="307"/>
      <c r="AH3" s="307"/>
      <c r="AI3" s="336"/>
      <c r="AJ3" s="336"/>
      <c r="AK3" s="336"/>
      <c r="AL3" s="336"/>
      <c r="AM3" s="336"/>
      <c r="AN3" s="336"/>
      <c r="AO3" s="336"/>
      <c r="AP3" s="336"/>
      <c r="AQ3" s="336"/>
      <c r="AR3" s="336"/>
      <c r="AS3" s="336"/>
      <c r="AT3" s="336"/>
      <c r="AU3" s="336"/>
      <c r="AV3" s="336"/>
      <c r="AW3" s="336"/>
      <c r="AX3" s="336"/>
      <c r="AY3" s="336"/>
      <c r="AZ3" s="336"/>
      <c r="BA3" s="336"/>
      <c r="BB3" s="336"/>
      <c r="BC3" s="336"/>
      <c r="BD3" s="336"/>
      <c r="BE3" s="336"/>
      <c r="BF3" s="336"/>
      <c r="BG3" s="336"/>
      <c r="BH3" s="336"/>
      <c r="BI3" s="336"/>
    </row>
    <row r="4" spans="2:61" ht="13.5" customHeight="1" thickBot="1" x14ac:dyDescent="0.25">
      <c r="B4" s="556"/>
      <c r="C4" s="557"/>
      <c r="D4" s="557"/>
      <c r="E4" s="557"/>
      <c r="F4" s="557"/>
      <c r="G4" s="557"/>
      <c r="H4" s="557"/>
      <c r="I4" s="557"/>
      <c r="J4" s="557"/>
      <c r="K4" s="557"/>
      <c r="L4" s="557"/>
      <c r="M4" s="558"/>
      <c r="AI4" s="336"/>
      <c r="AJ4" s="336"/>
      <c r="AK4" s="336"/>
      <c r="AL4" s="336"/>
      <c r="AM4" s="336"/>
      <c r="AN4" s="336"/>
      <c r="AO4" s="336"/>
      <c r="AP4" s="336"/>
      <c r="AQ4" s="336"/>
      <c r="AR4" s="336"/>
      <c r="AS4" s="336"/>
      <c r="AT4" s="336"/>
      <c r="AU4" s="336"/>
      <c r="AV4" s="336"/>
      <c r="AW4" s="336"/>
      <c r="AX4" s="336"/>
      <c r="AY4" s="336"/>
      <c r="AZ4" s="336"/>
      <c r="BA4" s="336"/>
      <c r="BB4" s="336"/>
      <c r="BC4" s="336"/>
      <c r="BD4" s="336"/>
      <c r="BE4" s="336"/>
      <c r="BF4" s="336"/>
      <c r="BG4" s="336"/>
      <c r="BH4" s="336"/>
      <c r="BI4" s="336"/>
    </row>
    <row r="5" spans="2:61" x14ac:dyDescent="0.2">
      <c r="AI5" s="336"/>
      <c r="AJ5" s="336"/>
      <c r="AK5" s="336"/>
      <c r="AL5" s="336"/>
      <c r="AM5" s="336"/>
      <c r="AN5" s="336"/>
      <c r="AO5" s="336"/>
      <c r="AP5" s="336"/>
      <c r="AQ5" s="336"/>
      <c r="AR5" s="336"/>
      <c r="AS5" s="336"/>
      <c r="AT5" s="336"/>
      <c r="AU5" s="336"/>
      <c r="AV5" s="336"/>
      <c r="AW5" s="336"/>
      <c r="AX5" s="336"/>
      <c r="AY5" s="336"/>
      <c r="AZ5" s="336"/>
      <c r="BA5" s="336"/>
      <c r="BB5" s="336"/>
      <c r="BC5" s="336"/>
      <c r="BD5" s="336"/>
      <c r="BE5" s="336"/>
      <c r="BF5" s="336"/>
      <c r="BG5" s="336"/>
      <c r="BH5" s="336"/>
      <c r="BI5" s="336"/>
    </row>
    <row r="6" spans="2:61" ht="13.5" customHeight="1" x14ac:dyDescent="0.2">
      <c r="B6" s="559" t="s">
        <v>13</v>
      </c>
      <c r="C6" s="559"/>
      <c r="D6" s="559"/>
      <c r="E6" s="559"/>
      <c r="F6" s="559"/>
      <c r="G6" s="559"/>
      <c r="H6" s="559"/>
      <c r="I6" s="559"/>
      <c r="J6" s="559"/>
      <c r="K6" s="559"/>
      <c r="L6" s="559"/>
      <c r="M6" s="559"/>
      <c r="N6" s="559"/>
      <c r="O6" s="559"/>
      <c r="P6" s="559"/>
      <c r="Q6" s="559"/>
      <c r="R6" s="559"/>
      <c r="S6" s="559"/>
      <c r="T6" s="559"/>
      <c r="U6" s="559"/>
      <c r="V6" s="559"/>
      <c r="W6" s="559"/>
      <c r="X6" s="559"/>
      <c r="Y6" s="559"/>
      <c r="Z6" s="559"/>
      <c r="AA6" s="559"/>
      <c r="AB6" s="559"/>
      <c r="AC6" s="559"/>
      <c r="AD6" s="559"/>
      <c r="AE6" s="559"/>
      <c r="AF6" s="559"/>
      <c r="AG6" s="559"/>
      <c r="AI6" s="336"/>
      <c r="AJ6" s="336"/>
      <c r="AK6" s="336"/>
      <c r="AL6" s="336"/>
      <c r="AM6" s="336"/>
      <c r="AN6" s="336"/>
      <c r="AO6" s="336"/>
      <c r="AP6" s="336"/>
      <c r="AQ6" s="336"/>
      <c r="AR6" s="336"/>
      <c r="AS6" s="336"/>
      <c r="AT6" s="336"/>
      <c r="AU6" s="336"/>
      <c r="AV6" s="336"/>
      <c r="AW6" s="336"/>
      <c r="AX6" s="336"/>
      <c r="AY6" s="336"/>
      <c r="AZ6" s="336"/>
      <c r="BA6" s="336"/>
      <c r="BB6" s="336"/>
      <c r="BC6" s="336"/>
      <c r="BD6" s="336"/>
      <c r="BE6" s="336"/>
      <c r="BF6" s="336"/>
      <c r="BG6" s="336"/>
      <c r="BH6" s="336"/>
      <c r="BI6" s="336"/>
    </row>
    <row r="7" spans="2:61" ht="13.5" customHeight="1" x14ac:dyDescent="0.2">
      <c r="B7" s="559"/>
      <c r="C7" s="559"/>
      <c r="D7" s="559"/>
      <c r="E7" s="559"/>
      <c r="F7" s="559"/>
      <c r="G7" s="559"/>
      <c r="H7" s="559"/>
      <c r="I7" s="559"/>
      <c r="J7" s="559"/>
      <c r="K7" s="559"/>
      <c r="L7" s="559"/>
      <c r="M7" s="559"/>
      <c r="N7" s="559"/>
      <c r="O7" s="559"/>
      <c r="P7" s="559"/>
      <c r="Q7" s="559"/>
      <c r="R7" s="559"/>
      <c r="S7" s="559"/>
      <c r="T7" s="559"/>
      <c r="U7" s="559"/>
      <c r="V7" s="559"/>
      <c r="W7" s="559"/>
      <c r="X7" s="559"/>
      <c r="Y7" s="559"/>
      <c r="Z7" s="559"/>
      <c r="AA7" s="559"/>
      <c r="AB7" s="559"/>
      <c r="AC7" s="559"/>
      <c r="AD7" s="559"/>
      <c r="AE7" s="559"/>
      <c r="AF7" s="559"/>
      <c r="AG7" s="559"/>
      <c r="AI7" s="336"/>
      <c r="AJ7" s="336"/>
      <c r="AK7" s="336"/>
      <c r="AL7" s="336"/>
      <c r="AM7" s="336"/>
      <c r="AN7" s="336"/>
      <c r="AO7" s="336"/>
      <c r="AP7" s="336"/>
      <c r="AQ7" s="336"/>
      <c r="AR7" s="336"/>
      <c r="AS7" s="336"/>
      <c r="AT7" s="336"/>
      <c r="AU7" s="336"/>
      <c r="AV7" s="336"/>
      <c r="AW7" s="336"/>
      <c r="AX7" s="336"/>
      <c r="AY7" s="336"/>
      <c r="AZ7" s="336"/>
      <c r="BA7" s="336"/>
      <c r="BB7" s="336"/>
      <c r="BC7" s="336"/>
      <c r="BD7" s="336"/>
      <c r="BE7" s="336"/>
      <c r="BF7" s="336"/>
      <c r="BG7" s="336"/>
      <c r="BH7" s="336"/>
      <c r="BI7" s="336"/>
    </row>
    <row r="8" spans="2:61" x14ac:dyDescent="0.2">
      <c r="AI8" s="336"/>
      <c r="AJ8" s="336"/>
      <c r="AK8" s="336"/>
      <c r="AL8" s="336"/>
      <c r="AM8" s="336"/>
      <c r="AN8" s="336"/>
      <c r="AO8" s="336"/>
      <c r="AP8" s="336"/>
      <c r="AQ8" s="336"/>
      <c r="AR8" s="336"/>
      <c r="AS8" s="336"/>
      <c r="AT8" s="336"/>
      <c r="AU8" s="336"/>
      <c r="AV8" s="336"/>
      <c r="AW8" s="336"/>
      <c r="AX8" s="336"/>
      <c r="AY8" s="336"/>
      <c r="AZ8" s="336"/>
      <c r="BA8" s="336"/>
      <c r="BB8" s="336"/>
      <c r="BC8" s="336"/>
      <c r="BD8" s="336"/>
      <c r="BE8" s="336"/>
      <c r="BF8" s="336"/>
      <c r="BG8" s="336"/>
      <c r="BH8" s="336"/>
      <c r="BI8" s="336"/>
    </row>
    <row r="9" spans="2:61" x14ac:dyDescent="0.2">
      <c r="B9" s="167" t="s">
        <v>394</v>
      </c>
      <c r="AI9" s="336"/>
      <c r="AJ9" s="336"/>
      <c r="AK9" s="336"/>
      <c r="AL9" s="336"/>
      <c r="AM9" s="336"/>
      <c r="AN9" s="336"/>
      <c r="AO9" s="336"/>
      <c r="AP9" s="336"/>
      <c r="AQ9" s="336"/>
      <c r="AR9" s="336"/>
      <c r="AS9" s="336"/>
      <c r="AT9" s="336"/>
      <c r="AU9" s="336"/>
      <c r="AV9" s="336"/>
      <c r="AW9" s="336"/>
      <c r="AX9" s="336"/>
      <c r="AY9" s="336"/>
      <c r="AZ9" s="336"/>
      <c r="BA9" s="336"/>
      <c r="BB9" s="336"/>
      <c r="BC9" s="336"/>
      <c r="BD9" s="336"/>
      <c r="BE9" s="336"/>
      <c r="BF9" s="336"/>
      <c r="BG9" s="336"/>
      <c r="BH9" s="336"/>
      <c r="BI9" s="336"/>
    </row>
    <row r="10" spans="2:61" ht="13.8" thickBot="1" x14ac:dyDescent="0.25">
      <c r="AI10" s="336"/>
      <c r="AJ10" s="336"/>
      <c r="AK10" s="336"/>
      <c r="AL10" s="336"/>
      <c r="AM10" s="336"/>
      <c r="AN10" s="336"/>
      <c r="AO10" s="336"/>
      <c r="AP10" s="336"/>
      <c r="AQ10" s="336"/>
      <c r="AR10" s="336"/>
      <c r="AS10" s="336"/>
      <c r="AT10" s="336"/>
      <c r="AU10" s="336"/>
      <c r="AV10" s="336"/>
      <c r="AW10" s="336"/>
      <c r="AX10" s="336"/>
      <c r="AY10" s="336"/>
      <c r="AZ10" s="336"/>
      <c r="BA10" s="336"/>
      <c r="BB10" s="336"/>
      <c r="BC10" s="336"/>
      <c r="BD10" s="336"/>
      <c r="BE10" s="336"/>
      <c r="BF10" s="336"/>
      <c r="BG10" s="336"/>
      <c r="BH10" s="336"/>
      <c r="BI10" s="336"/>
    </row>
    <row r="11" spans="2:61" ht="66" customHeight="1" thickTop="1" thickBot="1" x14ac:dyDescent="0.25">
      <c r="B11" s="602" t="s">
        <v>281</v>
      </c>
      <c r="C11" s="603"/>
      <c r="D11" s="603"/>
      <c r="E11" s="603"/>
      <c r="F11" s="603"/>
      <c r="G11" s="603"/>
      <c r="H11" s="603"/>
      <c r="I11" s="603"/>
      <c r="J11" s="603"/>
      <c r="K11" s="603"/>
      <c r="L11" s="603"/>
      <c r="M11" s="603"/>
      <c r="N11" s="603"/>
      <c r="O11" s="603"/>
      <c r="P11" s="603"/>
      <c r="Q11" s="603"/>
      <c r="R11" s="603"/>
      <c r="S11" s="603"/>
      <c r="T11" s="603"/>
      <c r="U11" s="603"/>
      <c r="V11" s="603"/>
      <c r="W11" s="604"/>
      <c r="X11" s="605" t="s">
        <v>283</v>
      </c>
      <c r="Y11" s="606"/>
      <c r="Z11" s="606"/>
      <c r="AA11" s="606"/>
      <c r="AB11" s="606"/>
      <c r="AC11" s="606"/>
      <c r="AD11" s="606"/>
      <c r="AE11" s="606"/>
      <c r="AF11" s="606"/>
      <c r="AG11" s="607"/>
      <c r="AI11" s="336"/>
      <c r="AJ11" s="336"/>
      <c r="AK11" s="336"/>
      <c r="AL11" s="336"/>
      <c r="AM11" s="336"/>
      <c r="AN11" s="336"/>
      <c r="AO11" s="336"/>
      <c r="AP11" s="336"/>
      <c r="AQ11" s="336"/>
      <c r="AR11" s="336"/>
      <c r="AS11" s="336"/>
      <c r="AT11" s="336"/>
      <c r="AU11" s="336"/>
      <c r="AV11" s="336"/>
      <c r="AW11" s="336"/>
      <c r="AX11" s="336"/>
      <c r="AY11" s="336"/>
      <c r="AZ11" s="336"/>
      <c r="BA11" s="336"/>
      <c r="BB11" s="336"/>
      <c r="BC11" s="336"/>
      <c r="BD11" s="336"/>
      <c r="BE11" s="336"/>
      <c r="BF11" s="336"/>
      <c r="BG11" s="336"/>
      <c r="BH11" s="336"/>
      <c r="BI11" s="336"/>
    </row>
    <row r="12" spans="2:61" ht="40.5" customHeight="1" thickTop="1" x14ac:dyDescent="0.2">
      <c r="B12" s="541" t="s">
        <v>16</v>
      </c>
      <c r="C12" s="542"/>
      <c r="D12" s="542"/>
      <c r="E12" s="542"/>
      <c r="F12" s="542"/>
      <c r="G12" s="542"/>
      <c r="H12" s="542"/>
      <c r="I12" s="542"/>
      <c r="J12" s="542"/>
      <c r="K12" s="542"/>
      <c r="L12" s="542"/>
      <c r="M12" s="542"/>
      <c r="N12" s="542"/>
      <c r="O12" s="542"/>
      <c r="P12" s="542"/>
      <c r="Q12" s="542"/>
      <c r="R12" s="542"/>
      <c r="S12" s="542"/>
      <c r="T12" s="542"/>
      <c r="U12" s="542"/>
      <c r="V12" s="542"/>
      <c r="W12" s="542"/>
      <c r="X12" s="531" t="str">
        <f>IF(X11="実施している","算定可","算定不可")</f>
        <v>算定可</v>
      </c>
      <c r="Y12" s="531"/>
      <c r="Z12" s="531"/>
      <c r="AA12" s="531"/>
      <c r="AB12" s="531"/>
      <c r="AC12" s="531"/>
      <c r="AD12" s="531"/>
      <c r="AE12" s="531"/>
      <c r="AF12" s="531"/>
      <c r="AG12" s="532"/>
      <c r="AI12" s="336"/>
      <c r="AJ12" s="336"/>
      <c r="AK12" s="336"/>
      <c r="AL12" s="336"/>
      <c r="AM12" s="336"/>
      <c r="AN12" s="336"/>
      <c r="AO12" s="336"/>
      <c r="AP12" s="336"/>
      <c r="AQ12" s="336"/>
      <c r="AR12" s="336"/>
      <c r="AS12" s="336"/>
      <c r="AT12" s="336"/>
      <c r="AU12" s="336"/>
      <c r="AV12" s="336"/>
      <c r="AW12" s="336"/>
      <c r="AX12" s="336"/>
      <c r="AY12" s="336"/>
      <c r="AZ12" s="336"/>
      <c r="BA12" s="336"/>
      <c r="BB12" s="336"/>
      <c r="BC12" s="336"/>
      <c r="BD12" s="336"/>
      <c r="BE12" s="336"/>
      <c r="BF12" s="336"/>
      <c r="BG12" s="336"/>
      <c r="BH12" s="336"/>
      <c r="BI12" s="336"/>
    </row>
    <row r="13" spans="2:61" ht="40.5" customHeight="1" thickBot="1" x14ac:dyDescent="0.25">
      <c r="B13" s="543" t="s">
        <v>17</v>
      </c>
      <c r="C13" s="544"/>
      <c r="D13" s="544"/>
      <c r="E13" s="544"/>
      <c r="F13" s="544"/>
      <c r="G13" s="544"/>
      <c r="H13" s="544"/>
      <c r="I13" s="544"/>
      <c r="J13" s="544"/>
      <c r="K13" s="544"/>
      <c r="L13" s="544"/>
      <c r="M13" s="544"/>
      <c r="N13" s="544"/>
      <c r="O13" s="544"/>
      <c r="P13" s="544"/>
      <c r="Q13" s="544"/>
      <c r="R13" s="544"/>
      <c r="S13" s="544"/>
      <c r="T13" s="544"/>
      <c r="U13" s="544"/>
      <c r="V13" s="544"/>
      <c r="W13" s="544"/>
      <c r="X13" s="535">
        <f>IF(X12="算定可",5,0)</f>
        <v>5</v>
      </c>
      <c r="Y13" s="536"/>
      <c r="Z13" s="536"/>
      <c r="AA13" s="536"/>
      <c r="AB13" s="536"/>
      <c r="AC13" s="536"/>
      <c r="AD13" s="536"/>
      <c r="AE13" s="536"/>
      <c r="AF13" s="536"/>
      <c r="AG13" s="537"/>
      <c r="AI13" s="336"/>
      <c r="AJ13" s="336"/>
      <c r="AK13" s="336"/>
      <c r="AL13" s="336"/>
      <c r="AM13" s="336"/>
      <c r="AN13" s="336"/>
      <c r="AO13" s="336"/>
      <c r="AP13" s="336"/>
      <c r="AQ13" s="336"/>
      <c r="AR13" s="336"/>
      <c r="AS13" s="336"/>
      <c r="AT13" s="336"/>
      <c r="AU13" s="336"/>
      <c r="AV13" s="336"/>
      <c r="AW13" s="336"/>
      <c r="AX13" s="336"/>
      <c r="AY13" s="336"/>
      <c r="AZ13" s="336"/>
      <c r="BA13" s="336"/>
      <c r="BB13" s="336"/>
      <c r="BC13" s="336"/>
      <c r="BD13" s="336"/>
      <c r="BE13" s="336"/>
      <c r="BF13" s="336"/>
      <c r="BG13" s="336"/>
      <c r="BH13" s="336"/>
      <c r="BI13" s="336"/>
    </row>
    <row r="14" spans="2:61" x14ac:dyDescent="0.2">
      <c r="AI14" s="336"/>
      <c r="AJ14" s="336"/>
      <c r="AK14" s="336"/>
      <c r="AL14" s="336"/>
      <c r="AM14" s="336"/>
      <c r="AN14" s="336"/>
      <c r="AO14" s="336"/>
      <c r="AP14" s="336"/>
      <c r="AQ14" s="336"/>
      <c r="AR14" s="336"/>
      <c r="AS14" s="336"/>
      <c r="AT14" s="336"/>
      <c r="AU14" s="336"/>
      <c r="AV14" s="336"/>
      <c r="AW14" s="336"/>
      <c r="AX14" s="336"/>
      <c r="AY14" s="336"/>
      <c r="AZ14" s="336"/>
      <c r="BA14" s="336"/>
      <c r="BB14" s="336"/>
      <c r="BC14" s="336"/>
      <c r="BD14" s="336"/>
      <c r="BE14" s="336"/>
      <c r="BF14" s="336"/>
      <c r="BG14" s="336"/>
      <c r="BH14" s="336"/>
      <c r="BI14" s="336"/>
    </row>
    <row r="15" spans="2:61" x14ac:dyDescent="0.2">
      <c r="B15" s="167" t="s">
        <v>29</v>
      </c>
      <c r="AI15" s="336"/>
      <c r="AJ15" s="336"/>
      <c r="AK15" s="336"/>
      <c r="AL15" s="336"/>
      <c r="AM15" s="336"/>
      <c r="AN15" s="336"/>
      <c r="AO15" s="336"/>
      <c r="AP15" s="336"/>
      <c r="AQ15" s="336"/>
      <c r="AR15" s="336"/>
      <c r="AS15" s="336"/>
      <c r="AT15" s="336"/>
      <c r="AU15" s="336"/>
      <c r="AV15" s="336"/>
      <c r="AW15" s="336"/>
      <c r="AX15" s="336"/>
      <c r="AY15" s="336"/>
      <c r="AZ15" s="336"/>
      <c r="BA15" s="336"/>
      <c r="BB15" s="336"/>
      <c r="BC15" s="336"/>
      <c r="BD15" s="336"/>
      <c r="BE15" s="336"/>
      <c r="BF15" s="336"/>
      <c r="BG15" s="336"/>
      <c r="BH15" s="336"/>
      <c r="BI15" s="336"/>
    </row>
    <row r="16" spans="2:61" x14ac:dyDescent="0.2">
      <c r="C16" s="167" t="s">
        <v>72</v>
      </c>
      <c r="E16" s="167" t="s">
        <v>5</v>
      </c>
      <c r="AI16" s="336"/>
      <c r="AJ16" s="336"/>
      <c r="AK16" s="336"/>
      <c r="AL16" s="336"/>
      <c r="AM16" s="336"/>
      <c r="AN16" s="336"/>
      <c r="AO16" s="336"/>
      <c r="AP16" s="336"/>
      <c r="AQ16" s="336"/>
      <c r="AR16" s="336"/>
      <c r="AS16" s="336"/>
      <c r="AT16" s="336"/>
      <c r="AU16" s="336"/>
      <c r="AV16" s="336"/>
      <c r="AW16" s="336"/>
      <c r="AX16" s="336"/>
      <c r="AY16" s="336"/>
      <c r="AZ16" s="336"/>
      <c r="BA16" s="336"/>
      <c r="BB16" s="336"/>
      <c r="BC16" s="336"/>
      <c r="BD16" s="336"/>
      <c r="BE16" s="336"/>
      <c r="BF16" s="336"/>
      <c r="BG16" s="336"/>
      <c r="BH16" s="336"/>
      <c r="BI16" s="336"/>
    </row>
    <row r="17" spans="3:61" x14ac:dyDescent="0.2">
      <c r="C17" s="167" t="s">
        <v>72</v>
      </c>
      <c r="E17" s="167" t="s">
        <v>359</v>
      </c>
      <c r="AI17" s="336"/>
      <c r="AJ17" s="336"/>
      <c r="AK17" s="336"/>
      <c r="AL17" s="336"/>
      <c r="AM17" s="336"/>
      <c r="AN17" s="336"/>
      <c r="AO17" s="336"/>
      <c r="AP17" s="336"/>
      <c r="AQ17" s="336"/>
      <c r="AR17" s="336"/>
      <c r="AS17" s="336"/>
      <c r="AT17" s="336"/>
      <c r="AU17" s="336"/>
      <c r="AV17" s="336"/>
      <c r="AW17" s="336"/>
      <c r="AX17" s="336"/>
      <c r="AY17" s="336"/>
      <c r="AZ17" s="336"/>
      <c r="BA17" s="336"/>
      <c r="BB17" s="336"/>
      <c r="BC17" s="336"/>
      <c r="BD17" s="336"/>
      <c r="BE17" s="336"/>
      <c r="BF17" s="336"/>
      <c r="BG17" s="336"/>
      <c r="BH17" s="336"/>
      <c r="BI17" s="336"/>
    </row>
    <row r="18" spans="3:61" x14ac:dyDescent="0.2">
      <c r="D18" s="167" t="s">
        <v>251</v>
      </c>
      <c r="AI18" s="336"/>
      <c r="AJ18" s="336"/>
      <c r="AK18" s="336"/>
      <c r="AL18" s="336"/>
      <c r="AM18" s="336"/>
      <c r="AN18" s="336"/>
      <c r="AO18" s="336"/>
      <c r="AP18" s="336"/>
      <c r="AQ18" s="336"/>
      <c r="AR18" s="336"/>
      <c r="AS18" s="336"/>
      <c r="AT18" s="336"/>
      <c r="AU18" s="336"/>
      <c r="AV18" s="336"/>
      <c r="AW18" s="336"/>
      <c r="AX18" s="336"/>
      <c r="AY18" s="336"/>
      <c r="AZ18" s="336"/>
      <c r="BA18" s="336"/>
      <c r="BB18" s="336"/>
      <c r="BC18" s="336"/>
      <c r="BD18" s="336"/>
      <c r="BE18" s="336"/>
      <c r="BF18" s="336"/>
      <c r="BG18" s="336"/>
      <c r="BH18" s="336"/>
      <c r="BI18" s="336"/>
    </row>
    <row r="19" spans="3:61" x14ac:dyDescent="0.2">
      <c r="AI19" s="336"/>
      <c r="AJ19" s="336"/>
      <c r="AK19" s="336"/>
      <c r="AL19" s="336"/>
      <c r="AM19" s="336"/>
      <c r="AN19" s="336"/>
      <c r="AO19" s="336"/>
      <c r="AP19" s="336"/>
      <c r="AQ19" s="336"/>
      <c r="AR19" s="336"/>
      <c r="AS19" s="336"/>
      <c r="AT19" s="336"/>
      <c r="AU19" s="336"/>
      <c r="AV19" s="336"/>
      <c r="AW19" s="336"/>
      <c r="AX19" s="336"/>
      <c r="AY19" s="336"/>
      <c r="AZ19" s="336"/>
      <c r="BA19" s="336"/>
      <c r="BB19" s="336"/>
      <c r="BC19" s="336"/>
      <c r="BD19" s="336"/>
      <c r="BE19" s="336"/>
      <c r="BF19" s="336"/>
      <c r="BG19" s="336"/>
      <c r="BH19" s="336"/>
      <c r="BI19" s="336"/>
    </row>
    <row r="20" spans="3:61" x14ac:dyDescent="0.2">
      <c r="AI20" s="336"/>
      <c r="AJ20" s="336"/>
      <c r="AK20" s="336"/>
      <c r="AL20" s="336"/>
      <c r="AM20" s="336"/>
      <c r="AN20" s="336"/>
      <c r="AO20" s="336"/>
      <c r="AP20" s="336"/>
      <c r="AQ20" s="336"/>
      <c r="AR20" s="336"/>
      <c r="AS20" s="336"/>
      <c r="AT20" s="336"/>
      <c r="AU20" s="336"/>
      <c r="AV20" s="336"/>
      <c r="AW20" s="336"/>
      <c r="AX20" s="336"/>
      <c r="AY20" s="336"/>
      <c r="AZ20" s="336"/>
      <c r="BA20" s="336"/>
      <c r="BB20" s="336"/>
      <c r="BC20" s="336"/>
      <c r="BD20" s="336"/>
      <c r="BE20" s="336"/>
      <c r="BF20" s="336"/>
      <c r="BG20" s="336"/>
      <c r="BH20" s="336"/>
      <c r="BI20" s="336"/>
    </row>
    <row r="21" spans="3:61" x14ac:dyDescent="0.2">
      <c r="AI21" s="336"/>
      <c r="AJ21" s="336"/>
      <c r="AK21" s="336"/>
      <c r="AL21" s="336"/>
      <c r="AM21" s="336"/>
      <c r="AN21" s="336"/>
      <c r="AO21" s="336"/>
      <c r="AP21" s="336"/>
      <c r="AQ21" s="336"/>
      <c r="AR21" s="336"/>
      <c r="AS21" s="336"/>
      <c r="AT21" s="336"/>
      <c r="AU21" s="336"/>
      <c r="AV21" s="336"/>
      <c r="AW21" s="336"/>
      <c r="AX21" s="336"/>
      <c r="AY21" s="336"/>
      <c r="AZ21" s="336"/>
      <c r="BA21" s="336"/>
      <c r="BB21" s="336"/>
      <c r="BC21" s="336"/>
      <c r="BD21" s="336"/>
      <c r="BE21" s="336"/>
      <c r="BF21" s="336"/>
      <c r="BG21" s="336"/>
      <c r="BH21" s="336"/>
      <c r="BI21" s="336"/>
    </row>
    <row r="22" spans="3:61" x14ac:dyDescent="0.2">
      <c r="AI22" s="336"/>
      <c r="AJ22" s="336"/>
      <c r="AK22" s="336"/>
      <c r="AL22" s="336"/>
      <c r="AM22" s="336"/>
      <c r="AN22" s="336"/>
      <c r="AO22" s="336"/>
      <c r="AP22" s="336"/>
      <c r="AQ22" s="336"/>
      <c r="AR22" s="336"/>
      <c r="AS22" s="336"/>
      <c r="AT22" s="336"/>
      <c r="AU22" s="336"/>
      <c r="AV22" s="336"/>
      <c r="AW22" s="336"/>
      <c r="AX22" s="336"/>
      <c r="AY22" s="336"/>
      <c r="AZ22" s="336"/>
      <c r="BA22" s="336"/>
      <c r="BB22" s="336"/>
      <c r="BC22" s="336"/>
      <c r="BD22" s="336"/>
      <c r="BE22" s="336"/>
      <c r="BF22" s="336"/>
      <c r="BG22" s="336"/>
      <c r="BH22" s="336"/>
      <c r="BI22" s="336"/>
    </row>
    <row r="23" spans="3:61" x14ac:dyDescent="0.2">
      <c r="AI23" s="336"/>
      <c r="AJ23" s="336"/>
      <c r="AK23" s="336"/>
      <c r="AL23" s="336"/>
      <c r="AM23" s="336"/>
      <c r="AN23" s="336"/>
      <c r="AO23" s="336"/>
      <c r="AP23" s="336"/>
      <c r="AQ23" s="336"/>
      <c r="AR23" s="336"/>
      <c r="AS23" s="336"/>
      <c r="AT23" s="336"/>
      <c r="AU23" s="336"/>
      <c r="AV23" s="336"/>
      <c r="AW23" s="336"/>
      <c r="AX23" s="336"/>
      <c r="AY23" s="336"/>
      <c r="AZ23" s="336"/>
      <c r="BA23" s="336"/>
      <c r="BB23" s="336"/>
      <c r="BC23" s="336"/>
      <c r="BD23" s="336"/>
      <c r="BE23" s="336"/>
      <c r="BF23" s="336"/>
      <c r="BG23" s="336"/>
      <c r="BH23" s="336"/>
      <c r="BI23" s="336"/>
    </row>
    <row r="24" spans="3:61" x14ac:dyDescent="0.2">
      <c r="AI24" s="336"/>
      <c r="AJ24" s="336"/>
      <c r="AK24" s="336"/>
      <c r="AL24" s="336"/>
      <c r="AM24" s="336"/>
      <c r="AN24" s="336"/>
      <c r="AO24" s="336"/>
      <c r="AP24" s="336"/>
      <c r="AQ24" s="336"/>
      <c r="AR24" s="336"/>
      <c r="AS24" s="336"/>
      <c r="AT24" s="336"/>
      <c r="AU24" s="336"/>
      <c r="AV24" s="336"/>
      <c r="AW24" s="336"/>
      <c r="AX24" s="336"/>
      <c r="AY24" s="336"/>
      <c r="AZ24" s="336"/>
      <c r="BA24" s="336"/>
      <c r="BB24" s="336"/>
      <c r="BC24" s="336"/>
      <c r="BD24" s="336"/>
      <c r="BE24" s="336"/>
      <c r="BF24" s="336"/>
      <c r="BG24" s="336"/>
      <c r="BH24" s="336"/>
      <c r="BI24" s="336"/>
    </row>
    <row r="25" spans="3:61" x14ac:dyDescent="0.2">
      <c r="AI25" s="336"/>
      <c r="AJ25" s="336"/>
      <c r="AK25" s="336"/>
      <c r="AL25" s="336"/>
      <c r="AM25" s="336"/>
      <c r="AN25" s="336"/>
      <c r="AO25" s="336"/>
      <c r="AP25" s="336"/>
      <c r="AQ25" s="336"/>
      <c r="AR25" s="336"/>
      <c r="AS25" s="336"/>
      <c r="AT25" s="336"/>
      <c r="AU25" s="336"/>
      <c r="AV25" s="336"/>
      <c r="AW25" s="336"/>
      <c r="AX25" s="336"/>
      <c r="AY25" s="336"/>
      <c r="AZ25" s="336"/>
      <c r="BA25" s="336"/>
      <c r="BB25" s="336"/>
      <c r="BC25" s="336"/>
      <c r="BD25" s="336"/>
      <c r="BE25" s="336"/>
      <c r="BF25" s="336"/>
      <c r="BG25" s="336"/>
      <c r="BH25" s="336"/>
      <c r="BI25" s="336"/>
    </row>
    <row r="26" spans="3:61" x14ac:dyDescent="0.2">
      <c r="R26" s="312"/>
      <c r="S26" s="312"/>
      <c r="T26" s="312"/>
      <c r="U26" s="312"/>
      <c r="V26" s="312"/>
      <c r="W26" s="312"/>
      <c r="X26" s="312"/>
      <c r="Y26" s="312"/>
      <c r="Z26" s="312"/>
      <c r="AA26" s="312"/>
      <c r="AB26" s="312"/>
      <c r="AC26" s="312"/>
      <c r="AD26" s="312"/>
      <c r="AE26" s="312"/>
      <c r="AF26" s="312"/>
      <c r="AI26" s="336"/>
      <c r="AJ26" s="336"/>
      <c r="AK26" s="336"/>
      <c r="AL26" s="336"/>
      <c r="AM26" s="336"/>
      <c r="AN26" s="336"/>
      <c r="AO26" s="336"/>
      <c r="AP26" s="336"/>
      <c r="AQ26" s="336"/>
      <c r="AR26" s="336"/>
      <c r="AS26" s="336"/>
      <c r="AT26" s="336"/>
      <c r="AU26" s="336"/>
      <c r="AV26" s="336"/>
      <c r="AW26" s="336"/>
      <c r="AX26" s="336"/>
      <c r="AY26" s="336"/>
      <c r="AZ26" s="336"/>
      <c r="BA26" s="336"/>
      <c r="BB26" s="336"/>
      <c r="BC26" s="336"/>
      <c r="BD26" s="336"/>
      <c r="BE26" s="336"/>
      <c r="BF26" s="336"/>
      <c r="BG26" s="336"/>
      <c r="BH26" s="336"/>
      <c r="BI26" s="336"/>
    </row>
    <row r="27" spans="3:61" x14ac:dyDescent="0.2">
      <c r="R27" s="312"/>
      <c r="S27" s="312"/>
      <c r="T27" s="312"/>
      <c r="U27" s="312"/>
      <c r="V27" s="312"/>
      <c r="W27" s="312"/>
      <c r="X27" s="312"/>
      <c r="Y27" s="312"/>
      <c r="Z27" s="312"/>
      <c r="AA27" s="312"/>
      <c r="AB27" s="312"/>
      <c r="AC27" s="312"/>
      <c r="AD27" s="312"/>
      <c r="AE27" s="312"/>
      <c r="AF27" s="312"/>
      <c r="AI27" s="336"/>
      <c r="AJ27" s="336"/>
      <c r="AK27" s="336"/>
      <c r="AL27" s="336"/>
      <c r="AM27" s="336"/>
      <c r="AN27" s="336"/>
      <c r="AO27" s="336"/>
      <c r="AP27" s="336"/>
      <c r="AQ27" s="336"/>
      <c r="AR27" s="336"/>
      <c r="AS27" s="336"/>
      <c r="AT27" s="336"/>
      <c r="AU27" s="336"/>
      <c r="AV27" s="336"/>
      <c r="AW27" s="336"/>
      <c r="AX27" s="336"/>
      <c r="AY27" s="336"/>
      <c r="AZ27" s="336"/>
      <c r="BA27" s="336"/>
      <c r="BB27" s="336"/>
      <c r="BC27" s="336"/>
      <c r="BD27" s="336"/>
      <c r="BE27" s="336"/>
      <c r="BF27" s="336"/>
      <c r="BG27" s="336"/>
      <c r="BH27" s="336"/>
      <c r="BI27" s="336"/>
    </row>
    <row r="28" spans="3:61" x14ac:dyDescent="0.2">
      <c r="R28" s="312"/>
      <c r="S28" s="312"/>
      <c r="T28" s="311" t="s">
        <v>283</v>
      </c>
      <c r="U28" s="311" t="s">
        <v>284</v>
      </c>
      <c r="V28" s="312"/>
      <c r="W28" s="312"/>
      <c r="X28" s="312"/>
      <c r="Y28" s="312"/>
      <c r="Z28" s="312"/>
      <c r="AA28" s="312"/>
      <c r="AB28" s="312"/>
      <c r="AC28" s="312"/>
      <c r="AD28" s="312"/>
      <c r="AE28" s="312"/>
      <c r="AF28" s="312"/>
      <c r="AI28" s="336"/>
      <c r="AJ28" s="336"/>
      <c r="AK28" s="336"/>
      <c r="AL28" s="336"/>
      <c r="AM28" s="336"/>
      <c r="AN28" s="336"/>
      <c r="AO28" s="336"/>
      <c r="AP28" s="336"/>
      <c r="AQ28" s="336"/>
      <c r="AR28" s="336"/>
      <c r="AS28" s="336"/>
      <c r="AT28" s="336"/>
      <c r="AU28" s="336"/>
      <c r="AV28" s="336"/>
      <c r="AW28" s="336"/>
      <c r="AX28" s="336"/>
      <c r="AY28" s="336"/>
      <c r="AZ28" s="336"/>
      <c r="BA28" s="336"/>
      <c r="BB28" s="336"/>
      <c r="BC28" s="336"/>
      <c r="BD28" s="336"/>
      <c r="BE28" s="336"/>
      <c r="BF28" s="336"/>
      <c r="BG28" s="336"/>
      <c r="BH28" s="336"/>
      <c r="BI28" s="336"/>
    </row>
    <row r="29" spans="3:61" x14ac:dyDescent="0.2">
      <c r="R29" s="312"/>
      <c r="S29" s="312"/>
      <c r="T29" s="312"/>
      <c r="U29" s="312"/>
      <c r="V29" s="312"/>
      <c r="W29" s="312"/>
      <c r="X29" s="312"/>
      <c r="Y29" s="312"/>
      <c r="Z29" s="312"/>
      <c r="AA29" s="312"/>
      <c r="AB29" s="312"/>
      <c r="AC29" s="312"/>
      <c r="AD29" s="312"/>
      <c r="AE29" s="312"/>
      <c r="AF29" s="312"/>
      <c r="AI29" s="336"/>
      <c r="AJ29" s="336"/>
      <c r="AK29" s="336"/>
      <c r="AL29" s="336"/>
      <c r="AM29" s="336"/>
      <c r="AN29" s="336"/>
      <c r="AO29" s="336"/>
      <c r="AP29" s="336"/>
      <c r="AQ29" s="336"/>
      <c r="AR29" s="336"/>
      <c r="AS29" s="336"/>
      <c r="AT29" s="336"/>
      <c r="AU29" s="336"/>
      <c r="AV29" s="336"/>
      <c r="AW29" s="336"/>
      <c r="AX29" s="336"/>
      <c r="AY29" s="336"/>
      <c r="AZ29" s="336"/>
      <c r="BA29" s="336"/>
      <c r="BB29" s="336"/>
      <c r="BC29" s="336"/>
      <c r="BD29" s="336"/>
      <c r="BE29" s="336"/>
      <c r="BF29" s="336"/>
      <c r="BG29" s="336"/>
      <c r="BH29" s="336"/>
      <c r="BI29" s="336"/>
    </row>
    <row r="30" spans="3:61" x14ac:dyDescent="0.2">
      <c r="AI30" s="336"/>
      <c r="AJ30" s="336"/>
      <c r="AK30" s="336"/>
      <c r="AL30" s="336"/>
      <c r="AM30" s="336"/>
      <c r="AN30" s="336"/>
      <c r="AO30" s="336"/>
      <c r="AP30" s="336"/>
      <c r="AQ30" s="336"/>
      <c r="AR30" s="336"/>
      <c r="AS30" s="336"/>
      <c r="AT30" s="336"/>
      <c r="AU30" s="336"/>
      <c r="AV30" s="336"/>
      <c r="AW30" s="336"/>
      <c r="AX30" s="336"/>
      <c r="AY30" s="336"/>
      <c r="AZ30" s="336"/>
      <c r="BA30" s="336"/>
      <c r="BB30" s="336"/>
      <c r="BC30" s="336"/>
      <c r="BD30" s="336"/>
      <c r="BE30" s="336"/>
      <c r="BF30" s="336"/>
      <c r="BG30" s="336"/>
      <c r="BH30" s="336"/>
      <c r="BI30" s="336"/>
    </row>
    <row r="31" spans="3:61" x14ac:dyDescent="0.2">
      <c r="AI31" s="336"/>
      <c r="AJ31" s="336"/>
      <c r="AK31" s="336"/>
      <c r="AL31" s="336"/>
      <c r="AM31" s="336"/>
      <c r="AN31" s="336"/>
      <c r="AO31" s="336"/>
      <c r="AP31" s="336"/>
      <c r="AQ31" s="336"/>
      <c r="AR31" s="336"/>
      <c r="AS31" s="336"/>
      <c r="AT31" s="336"/>
      <c r="AU31" s="336"/>
      <c r="AV31" s="336"/>
      <c r="AW31" s="336"/>
      <c r="AX31" s="336"/>
      <c r="AY31" s="336"/>
      <c r="AZ31" s="336"/>
      <c r="BA31" s="336"/>
      <c r="BB31" s="336"/>
      <c r="BC31" s="336"/>
      <c r="BD31" s="336"/>
      <c r="BE31" s="336"/>
      <c r="BF31" s="336"/>
      <c r="BG31" s="336"/>
      <c r="BH31" s="336"/>
      <c r="BI31" s="336"/>
    </row>
    <row r="32" spans="3:61" x14ac:dyDescent="0.2">
      <c r="AI32" s="336"/>
      <c r="AJ32" s="336"/>
      <c r="AK32" s="336"/>
      <c r="AL32" s="336"/>
      <c r="AM32" s="336"/>
      <c r="AN32" s="336"/>
      <c r="AO32" s="336"/>
      <c r="AP32" s="336"/>
      <c r="AQ32" s="336"/>
      <c r="AR32" s="336"/>
      <c r="AS32" s="336"/>
      <c r="AT32" s="336"/>
      <c r="AU32" s="336"/>
      <c r="AV32" s="336"/>
      <c r="AW32" s="336"/>
      <c r="AX32" s="336"/>
      <c r="AY32" s="336"/>
      <c r="AZ32" s="336"/>
      <c r="BA32" s="336"/>
      <c r="BB32" s="336"/>
      <c r="BC32" s="336"/>
      <c r="BD32" s="336"/>
      <c r="BE32" s="336"/>
      <c r="BF32" s="336"/>
      <c r="BG32" s="336"/>
      <c r="BH32" s="336"/>
      <c r="BI32" s="336"/>
    </row>
    <row r="33" spans="35:61" x14ac:dyDescent="0.2">
      <c r="AI33" s="336"/>
      <c r="AJ33" s="336"/>
      <c r="AK33" s="336"/>
      <c r="AL33" s="336"/>
      <c r="AM33" s="336"/>
      <c r="AN33" s="336"/>
      <c r="AO33" s="336"/>
      <c r="AP33" s="336"/>
      <c r="AQ33" s="336"/>
      <c r="AR33" s="336"/>
      <c r="AS33" s="336"/>
      <c r="AT33" s="336"/>
      <c r="AU33" s="336"/>
      <c r="AV33" s="336"/>
      <c r="AW33" s="336"/>
      <c r="AX33" s="336"/>
      <c r="AY33" s="336"/>
      <c r="AZ33" s="336"/>
      <c r="BA33" s="336"/>
      <c r="BB33" s="336"/>
      <c r="BC33" s="336"/>
      <c r="BD33" s="336"/>
      <c r="BE33" s="336"/>
      <c r="BF33" s="336"/>
      <c r="BG33" s="336"/>
      <c r="BH33" s="336"/>
      <c r="BI33" s="336"/>
    </row>
    <row r="34" spans="35:61" x14ac:dyDescent="0.2">
      <c r="AI34" s="336"/>
      <c r="AJ34" s="336"/>
      <c r="AK34" s="336"/>
      <c r="AL34" s="336"/>
      <c r="AM34" s="336"/>
      <c r="AN34" s="336"/>
      <c r="AO34" s="336"/>
      <c r="AP34" s="336"/>
      <c r="AQ34" s="336"/>
      <c r="AR34" s="336"/>
      <c r="AS34" s="336"/>
      <c r="AT34" s="336"/>
      <c r="AU34" s="336"/>
      <c r="AV34" s="336"/>
      <c r="AW34" s="336"/>
      <c r="AX34" s="336"/>
      <c r="AY34" s="336"/>
      <c r="AZ34" s="336"/>
      <c r="BA34" s="336"/>
      <c r="BB34" s="336"/>
      <c r="BC34" s="336"/>
      <c r="BD34" s="336"/>
      <c r="BE34" s="336"/>
      <c r="BF34" s="336"/>
      <c r="BG34" s="336"/>
      <c r="BH34" s="336"/>
      <c r="BI34" s="336"/>
    </row>
    <row r="35" spans="35:61" x14ac:dyDescent="0.2">
      <c r="AI35" s="336"/>
      <c r="AJ35" s="336"/>
      <c r="AK35" s="336"/>
      <c r="AL35" s="336"/>
      <c r="AM35" s="336"/>
      <c r="AN35" s="336"/>
      <c r="AO35" s="336"/>
      <c r="AP35" s="336"/>
      <c r="AQ35" s="336"/>
      <c r="AR35" s="336"/>
      <c r="AS35" s="336"/>
      <c r="AT35" s="336"/>
      <c r="AU35" s="336"/>
      <c r="AV35" s="336"/>
      <c r="AW35" s="336"/>
      <c r="AX35" s="336"/>
      <c r="AY35" s="336"/>
      <c r="AZ35" s="336"/>
      <c r="BA35" s="336"/>
      <c r="BB35" s="336"/>
      <c r="BC35" s="336"/>
      <c r="BD35" s="336"/>
      <c r="BE35" s="336"/>
      <c r="BF35" s="336"/>
      <c r="BG35" s="336"/>
      <c r="BH35" s="336"/>
      <c r="BI35" s="336"/>
    </row>
    <row r="36" spans="35:61" x14ac:dyDescent="0.2">
      <c r="AI36" s="336"/>
      <c r="AJ36" s="336"/>
      <c r="AK36" s="336"/>
      <c r="AL36" s="336"/>
      <c r="AM36" s="336"/>
      <c r="AN36" s="336"/>
      <c r="AO36" s="336"/>
      <c r="AP36" s="336"/>
      <c r="AQ36" s="336"/>
      <c r="AR36" s="336"/>
      <c r="AS36" s="336"/>
      <c r="AT36" s="336"/>
      <c r="AU36" s="336"/>
      <c r="AV36" s="336"/>
      <c r="AW36" s="336"/>
      <c r="AX36" s="336"/>
      <c r="AY36" s="336"/>
      <c r="AZ36" s="336"/>
      <c r="BA36" s="336"/>
      <c r="BB36" s="336"/>
      <c r="BC36" s="336"/>
      <c r="BD36" s="336"/>
      <c r="BE36" s="336"/>
      <c r="BF36" s="336"/>
      <c r="BG36" s="336"/>
      <c r="BH36" s="336"/>
      <c r="BI36" s="336"/>
    </row>
    <row r="37" spans="35:61" x14ac:dyDescent="0.2">
      <c r="AI37" s="336"/>
      <c r="AJ37" s="336"/>
      <c r="AK37" s="336"/>
      <c r="AL37" s="336"/>
      <c r="AM37" s="336"/>
      <c r="AN37" s="336"/>
      <c r="AO37" s="336"/>
      <c r="AP37" s="336"/>
      <c r="AQ37" s="336"/>
      <c r="AR37" s="336"/>
      <c r="AS37" s="336"/>
      <c r="AT37" s="336"/>
      <c r="AU37" s="336"/>
      <c r="AV37" s="336"/>
      <c r="AW37" s="336"/>
      <c r="AX37" s="336"/>
      <c r="AY37" s="336"/>
      <c r="AZ37" s="336"/>
      <c r="BA37" s="336"/>
      <c r="BB37" s="336"/>
      <c r="BC37" s="336"/>
      <c r="BD37" s="336"/>
      <c r="BE37" s="336"/>
      <c r="BF37" s="336"/>
      <c r="BG37" s="336"/>
      <c r="BH37" s="336"/>
      <c r="BI37" s="336"/>
    </row>
    <row r="38" spans="35:61" x14ac:dyDescent="0.2">
      <c r="AI38" s="336"/>
      <c r="AJ38" s="336"/>
      <c r="AK38" s="336"/>
      <c r="AL38" s="336"/>
      <c r="AM38" s="336"/>
      <c r="AN38" s="336"/>
      <c r="AO38" s="336"/>
      <c r="AP38" s="336"/>
      <c r="AQ38" s="336"/>
      <c r="AR38" s="336"/>
      <c r="AS38" s="336"/>
      <c r="AT38" s="336"/>
      <c r="AU38" s="336"/>
      <c r="AV38" s="336"/>
      <c r="AW38" s="336"/>
      <c r="AX38" s="336"/>
      <c r="AY38" s="336"/>
      <c r="AZ38" s="336"/>
      <c r="BA38" s="336"/>
      <c r="BB38" s="336"/>
      <c r="BC38" s="336"/>
      <c r="BD38" s="336"/>
      <c r="BE38" s="336"/>
      <c r="BF38" s="336"/>
      <c r="BG38" s="336"/>
      <c r="BH38" s="336"/>
      <c r="BI38" s="336"/>
    </row>
    <row r="39" spans="35:61" x14ac:dyDescent="0.2">
      <c r="AI39" s="336"/>
      <c r="AJ39" s="336"/>
      <c r="AK39" s="336"/>
      <c r="AL39" s="336"/>
      <c r="AM39" s="336"/>
      <c r="AN39" s="336"/>
      <c r="AO39" s="336"/>
      <c r="AP39" s="336"/>
      <c r="AQ39" s="336"/>
      <c r="AR39" s="336"/>
      <c r="AS39" s="336"/>
      <c r="AT39" s="336"/>
      <c r="AU39" s="336"/>
      <c r="AV39" s="336"/>
      <c r="AW39" s="336"/>
      <c r="AX39" s="336"/>
      <c r="AY39" s="336"/>
      <c r="AZ39" s="336"/>
      <c r="BA39" s="336"/>
      <c r="BB39" s="336"/>
      <c r="BC39" s="336"/>
      <c r="BD39" s="336"/>
      <c r="BE39" s="336"/>
      <c r="BF39" s="336"/>
      <c r="BG39" s="336"/>
      <c r="BH39" s="336"/>
      <c r="BI39" s="336"/>
    </row>
    <row r="40" spans="35:61" x14ac:dyDescent="0.2">
      <c r="AI40" s="336"/>
      <c r="AJ40" s="336"/>
      <c r="AK40" s="336"/>
      <c r="AL40" s="336"/>
      <c r="AM40" s="336"/>
      <c r="AN40" s="336"/>
      <c r="AO40" s="336"/>
      <c r="AP40" s="336"/>
      <c r="AQ40" s="336"/>
      <c r="AR40" s="336"/>
      <c r="AS40" s="336"/>
      <c r="AT40" s="336"/>
      <c r="AU40" s="336"/>
      <c r="AV40" s="336"/>
      <c r="AW40" s="336"/>
      <c r="AX40" s="336"/>
      <c r="AY40" s="336"/>
      <c r="AZ40" s="336"/>
      <c r="BA40" s="336"/>
      <c r="BB40" s="336"/>
      <c r="BC40" s="336"/>
      <c r="BD40" s="336"/>
      <c r="BE40" s="336"/>
      <c r="BF40" s="336"/>
      <c r="BG40" s="336"/>
      <c r="BH40" s="336"/>
      <c r="BI40" s="336"/>
    </row>
    <row r="41" spans="35:61" x14ac:dyDescent="0.2">
      <c r="AI41" s="336"/>
      <c r="AJ41" s="336"/>
      <c r="AK41" s="336"/>
      <c r="AL41" s="336"/>
      <c r="AM41" s="336"/>
      <c r="AN41" s="336"/>
      <c r="AO41" s="336"/>
      <c r="AP41" s="336"/>
      <c r="AQ41" s="336"/>
      <c r="AR41" s="336"/>
      <c r="AS41" s="336"/>
      <c r="AT41" s="336"/>
      <c r="AU41" s="336"/>
      <c r="AV41" s="336"/>
      <c r="AW41" s="336"/>
      <c r="AX41" s="336"/>
      <c r="AY41" s="336"/>
      <c r="AZ41" s="336"/>
      <c r="BA41" s="336"/>
      <c r="BB41" s="336"/>
      <c r="BC41" s="336"/>
      <c r="BD41" s="336"/>
      <c r="BE41" s="336"/>
      <c r="BF41" s="336"/>
      <c r="BG41" s="336"/>
      <c r="BH41" s="336"/>
      <c r="BI41" s="336"/>
    </row>
    <row r="42" spans="35:61" x14ac:dyDescent="0.2">
      <c r="AI42" s="336"/>
      <c r="AJ42" s="336"/>
      <c r="AK42" s="336"/>
      <c r="AL42" s="336"/>
      <c r="AM42" s="336"/>
      <c r="AN42" s="336"/>
      <c r="AO42" s="336"/>
      <c r="AP42" s="336"/>
      <c r="AQ42" s="336"/>
      <c r="AR42" s="336"/>
      <c r="AS42" s="336"/>
      <c r="AT42" s="336"/>
      <c r="AU42" s="336"/>
      <c r="AV42" s="336"/>
      <c r="AW42" s="336"/>
      <c r="AX42" s="336"/>
      <c r="AY42" s="336"/>
      <c r="AZ42" s="336"/>
      <c r="BA42" s="336"/>
      <c r="BB42" s="336"/>
      <c r="BC42" s="336"/>
      <c r="BD42" s="336"/>
      <c r="BE42" s="336"/>
      <c r="BF42" s="336"/>
      <c r="BG42" s="336"/>
      <c r="BH42" s="336"/>
      <c r="BI42" s="336"/>
    </row>
  </sheetData>
  <sheetProtection password="CC3D" sheet="1" selectLockedCells="1"/>
  <mergeCells count="9">
    <mergeCell ref="B2:M4"/>
    <mergeCell ref="B6:AG7"/>
    <mergeCell ref="B13:W13"/>
    <mergeCell ref="B11:W11"/>
    <mergeCell ref="B12:W12"/>
    <mergeCell ref="X12:AG12"/>
    <mergeCell ref="X11:AG11"/>
    <mergeCell ref="X13:AG13"/>
    <mergeCell ref="S2:AC3"/>
  </mergeCells>
  <phoneticPr fontId="2"/>
  <dataValidations count="1">
    <dataValidation type="list" allowBlank="1" showInputMessage="1" showErrorMessage="1" sqref="X11:AG11">
      <formula1>$T$28:$U$28</formula1>
    </dataValidation>
  </dataValidations>
  <printOptions horizontalCentered="1"/>
  <pageMargins left="0.59055118110236227" right="0.59055118110236227" top="0.59055118110236227" bottom="0.39370078740157483" header="0.19685039370078741" footer="0.19685039370078741"/>
  <pageSetup paperSize="9" scale="105" orientation="portrait" r:id="rId1"/>
  <headerFooter alignWithMargins="0"/>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2:D14"/>
  <sheetViews>
    <sheetView view="pageBreakPreview" zoomScale="60" zoomScaleNormal="100" workbookViewId="0">
      <selection activeCell="C3" sqref="C3"/>
    </sheetView>
  </sheetViews>
  <sheetFormatPr defaultRowHeight="13.2" x14ac:dyDescent="0.2"/>
  <cols>
    <col min="1" max="1" width="6.44140625" customWidth="1"/>
    <col min="2" max="2" width="29.44140625" customWidth="1"/>
    <col min="3" max="3" width="79.33203125" customWidth="1"/>
    <col min="4" max="4" width="22.77734375" customWidth="1"/>
  </cols>
  <sheetData>
    <row r="2" spans="1:4" s="64" customFormat="1" ht="31.2" customHeight="1" x14ac:dyDescent="0.2">
      <c r="A2" s="70"/>
      <c r="B2" s="113" t="s">
        <v>371</v>
      </c>
    </row>
    <row r="3" spans="1:4" s="64" customFormat="1" ht="32.4" customHeight="1" x14ac:dyDescent="0.2">
      <c r="A3" s="70"/>
      <c r="B3" s="113" t="s">
        <v>252</v>
      </c>
      <c r="C3" s="71"/>
      <c r="D3" s="71"/>
    </row>
    <row r="4" spans="1:4" s="64" customFormat="1" ht="9" customHeight="1" x14ac:dyDescent="0.2">
      <c r="A4" s="70"/>
    </row>
    <row r="5" spans="1:4" s="64" customFormat="1" ht="25.2" customHeight="1" thickBot="1" x14ac:dyDescent="0.25">
      <c r="A5" s="65" t="s">
        <v>253</v>
      </c>
      <c r="B5" s="65"/>
      <c r="C5" s="65"/>
      <c r="D5" s="65"/>
    </row>
    <row r="6" spans="1:4" s="78" customFormat="1" ht="40.200000000000003" customHeight="1" x14ac:dyDescent="0.2">
      <c r="A6" s="633" t="s">
        <v>73</v>
      </c>
      <c r="B6" s="745" t="s">
        <v>127</v>
      </c>
      <c r="C6" s="745" t="s">
        <v>179</v>
      </c>
      <c r="D6" s="747" t="s">
        <v>181</v>
      </c>
    </row>
    <row r="7" spans="1:4" s="78" customFormat="1" ht="40.200000000000003" customHeight="1" thickBot="1" x14ac:dyDescent="0.25">
      <c r="A7" s="634"/>
      <c r="B7" s="746"/>
      <c r="C7" s="746"/>
      <c r="D7" s="748"/>
    </row>
    <row r="8" spans="1:4" ht="149.4" customHeight="1" x14ac:dyDescent="0.2">
      <c r="A8" s="93">
        <v>1</v>
      </c>
      <c r="B8" s="125"/>
      <c r="C8" s="125"/>
      <c r="D8" s="126"/>
    </row>
    <row r="9" spans="1:4" ht="138.6" customHeight="1" thickBot="1" x14ac:dyDescent="0.25">
      <c r="A9" s="96">
        <v>2</v>
      </c>
      <c r="B9" s="127"/>
      <c r="C9" s="127"/>
      <c r="D9" s="128"/>
    </row>
    <row r="10" spans="1:4" s="88" customFormat="1" ht="27" customHeight="1" x14ac:dyDescent="0.2">
      <c r="B10" s="88" t="s">
        <v>180</v>
      </c>
    </row>
    <row r="11" spans="1:4" s="88" customFormat="1" ht="27" customHeight="1" x14ac:dyDescent="0.2"/>
    <row r="12" spans="1:4" s="88" customFormat="1" ht="27" customHeight="1" x14ac:dyDescent="0.2"/>
    <row r="13" spans="1:4" ht="27" customHeight="1" x14ac:dyDescent="0.2"/>
    <row r="14" spans="1:4" ht="27" customHeight="1" x14ac:dyDescent="0.2"/>
  </sheetData>
  <mergeCells count="4">
    <mergeCell ref="A6:A7"/>
    <mergeCell ref="B6:B7"/>
    <mergeCell ref="C6:C7"/>
    <mergeCell ref="D6:D7"/>
  </mergeCells>
  <phoneticPr fontId="2"/>
  <printOptions horizontalCentered="1"/>
  <pageMargins left="0.39370078740157483" right="0.39370078740157483" top="0.59055118110236227" bottom="0.39370078740157483" header="0.19685039370078741" footer="0.19685039370078741"/>
  <pageSetup paperSize="9" scale="70" orientation="portrait" r:id="rId1"/>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2:U22"/>
  <sheetViews>
    <sheetView view="pageBreakPreview" zoomScale="60" zoomScaleNormal="100" workbookViewId="0">
      <selection activeCell="B16" sqref="B16"/>
    </sheetView>
  </sheetViews>
  <sheetFormatPr defaultRowHeight="13.2" x14ac:dyDescent="0.2"/>
  <cols>
    <col min="1" max="1" width="6.44140625" customWidth="1"/>
    <col min="2" max="2" width="29.44140625" customWidth="1"/>
    <col min="3" max="3" width="79.33203125" customWidth="1"/>
    <col min="4" max="4" width="22.77734375" customWidth="1"/>
  </cols>
  <sheetData>
    <row r="2" spans="1:21" s="64" customFormat="1" ht="31.2" customHeight="1" x14ac:dyDescent="0.2">
      <c r="A2" s="70"/>
      <c r="B2" s="113" t="s">
        <v>372</v>
      </c>
    </row>
    <row r="3" spans="1:21" s="64" customFormat="1" ht="32.4" customHeight="1" x14ac:dyDescent="0.2">
      <c r="A3" s="70"/>
      <c r="B3" s="113" t="s">
        <v>373</v>
      </c>
      <c r="C3" s="71"/>
      <c r="D3" s="71"/>
    </row>
    <row r="4" spans="1:21" s="64" customFormat="1" ht="9" customHeight="1" x14ac:dyDescent="0.2">
      <c r="A4" s="70"/>
    </row>
    <row r="5" spans="1:21" ht="25.2" customHeight="1" thickBot="1" x14ac:dyDescent="0.25">
      <c r="A5" s="192" t="s">
        <v>374</v>
      </c>
      <c r="C5" s="183"/>
      <c r="D5" s="183"/>
      <c r="E5" s="183"/>
      <c r="F5" s="183"/>
      <c r="G5" s="183"/>
      <c r="H5" s="18"/>
      <c r="I5" s="18"/>
      <c r="J5" s="18"/>
      <c r="K5" s="153"/>
      <c r="L5" s="18"/>
      <c r="M5" s="18"/>
      <c r="N5" s="18"/>
      <c r="O5" s="18"/>
      <c r="P5" s="18"/>
      <c r="Q5" s="18"/>
      <c r="R5" s="18"/>
      <c r="S5" s="18"/>
      <c r="T5" s="18"/>
      <c r="U5" s="18"/>
    </row>
    <row r="6" spans="1:21" ht="25.2" customHeight="1" x14ac:dyDescent="0.2">
      <c r="A6" s="749"/>
      <c r="B6" s="750"/>
      <c r="C6" s="750"/>
      <c r="D6" s="751"/>
      <c r="E6" s="191"/>
      <c r="F6" s="191"/>
      <c r="G6" s="191"/>
      <c r="H6" s="191"/>
      <c r="I6" s="191"/>
      <c r="J6" s="18"/>
      <c r="K6" s="18"/>
      <c r="L6" s="18"/>
      <c r="M6" s="18"/>
      <c r="N6" s="18"/>
      <c r="O6" s="18"/>
      <c r="P6" s="18"/>
      <c r="Q6" s="18"/>
      <c r="R6" s="18"/>
      <c r="S6" s="18"/>
      <c r="T6" s="18"/>
      <c r="U6" s="18"/>
    </row>
    <row r="7" spans="1:21" ht="25.2" customHeight="1" x14ac:dyDescent="0.2">
      <c r="A7" s="752"/>
      <c r="B7" s="753"/>
      <c r="C7" s="753"/>
      <c r="D7" s="754"/>
      <c r="E7" s="191"/>
      <c r="F7" s="191"/>
      <c r="G7" s="191"/>
      <c r="H7" s="191"/>
      <c r="I7" s="191"/>
      <c r="J7" s="18"/>
      <c r="K7" s="18"/>
      <c r="L7" s="18"/>
      <c r="M7" s="18"/>
      <c r="N7" s="18"/>
      <c r="O7" s="18"/>
      <c r="P7" s="18"/>
      <c r="Q7" s="18"/>
      <c r="R7" s="18"/>
      <c r="S7" s="18"/>
      <c r="T7" s="18"/>
      <c r="U7" s="18"/>
    </row>
    <row r="8" spans="1:21" ht="25.2" customHeight="1" x14ac:dyDescent="0.2">
      <c r="A8" s="752"/>
      <c r="B8" s="753"/>
      <c r="C8" s="753"/>
      <c r="D8" s="754"/>
      <c r="E8" s="191"/>
      <c r="F8" s="191"/>
      <c r="G8" s="191"/>
      <c r="H8" s="191"/>
      <c r="I8" s="191"/>
      <c r="J8" s="18"/>
      <c r="K8" s="18"/>
      <c r="L8" s="18"/>
      <c r="M8" s="18"/>
      <c r="N8" s="18"/>
      <c r="O8" s="18"/>
      <c r="P8" s="18"/>
      <c r="Q8" s="18"/>
      <c r="R8" s="18"/>
      <c r="S8" s="18"/>
      <c r="T8" s="18"/>
      <c r="U8" s="18"/>
    </row>
    <row r="9" spans="1:21" ht="25.2" customHeight="1" x14ac:dyDescent="0.2">
      <c r="A9" s="752"/>
      <c r="B9" s="753"/>
      <c r="C9" s="753"/>
      <c r="D9" s="754"/>
      <c r="E9" s="191"/>
      <c r="F9" s="191"/>
      <c r="G9" s="191"/>
      <c r="H9" s="191"/>
      <c r="I9" s="191"/>
      <c r="J9" s="18"/>
      <c r="K9" s="18"/>
      <c r="L9" s="18"/>
      <c r="M9" s="18"/>
      <c r="N9" s="18"/>
      <c r="O9" s="18"/>
      <c r="P9" s="18"/>
      <c r="Q9" s="18"/>
      <c r="R9" s="18"/>
      <c r="S9" s="18"/>
      <c r="T9" s="18"/>
      <c r="U9" s="18"/>
    </row>
    <row r="10" spans="1:21" ht="25.2" customHeight="1" x14ac:dyDescent="0.2">
      <c r="A10" s="752"/>
      <c r="B10" s="753"/>
      <c r="C10" s="753"/>
      <c r="D10" s="754"/>
      <c r="E10" s="191"/>
      <c r="F10" s="191"/>
      <c r="G10" s="191"/>
      <c r="H10" s="191"/>
      <c r="I10" s="191"/>
      <c r="J10" s="18"/>
      <c r="K10" s="18"/>
      <c r="L10" s="18"/>
      <c r="M10" s="18"/>
      <c r="N10" s="18"/>
      <c r="O10" s="18"/>
      <c r="P10" s="18"/>
      <c r="Q10" s="18"/>
      <c r="R10" s="18"/>
      <c r="S10" s="18"/>
      <c r="T10" s="18"/>
      <c r="U10" s="18"/>
    </row>
    <row r="11" spans="1:21" ht="25.2" customHeight="1" thickBot="1" x14ac:dyDescent="0.25">
      <c r="A11" s="755"/>
      <c r="B11" s="756"/>
      <c r="C11" s="756"/>
      <c r="D11" s="757"/>
      <c r="E11" s="191"/>
      <c r="F11" s="191"/>
      <c r="G11" s="191"/>
      <c r="H11" s="191"/>
      <c r="I11" s="191"/>
      <c r="J11" s="18"/>
      <c r="K11" s="18"/>
      <c r="L11" s="18"/>
      <c r="M11" s="18"/>
      <c r="N11" s="18"/>
      <c r="O11" s="18"/>
      <c r="P11" s="18"/>
      <c r="Q11" s="18"/>
      <c r="R11" s="18"/>
      <c r="S11" s="18"/>
      <c r="T11" s="18"/>
      <c r="U11" s="18"/>
    </row>
    <row r="12" spans="1:21" ht="25.2" customHeight="1" x14ac:dyDescent="0.2">
      <c r="A12" s="18"/>
      <c r="B12" s="183"/>
      <c r="C12" s="183"/>
      <c r="D12" s="183"/>
      <c r="E12" s="183"/>
      <c r="F12" s="183"/>
      <c r="G12" s="183"/>
      <c r="H12" s="18"/>
      <c r="I12" s="18"/>
      <c r="J12" s="18"/>
      <c r="K12" s="18"/>
      <c r="L12" s="18"/>
      <c r="M12" s="18"/>
      <c r="N12" s="18"/>
      <c r="O12" s="18"/>
      <c r="P12" s="18"/>
      <c r="Q12" s="18"/>
      <c r="R12" s="18"/>
      <c r="S12" s="18"/>
      <c r="T12" s="18"/>
      <c r="U12" s="18"/>
    </row>
    <row r="13" spans="1:21" s="64" customFormat="1" ht="25.2" customHeight="1" thickBot="1" x14ac:dyDescent="0.25">
      <c r="A13" s="65" t="s">
        <v>375</v>
      </c>
      <c r="B13" s="65"/>
      <c r="C13" s="65"/>
      <c r="D13" s="65"/>
    </row>
    <row r="14" spans="1:21" s="78" customFormat="1" ht="40.200000000000003" customHeight="1" x14ac:dyDescent="0.2">
      <c r="A14" s="633" t="s">
        <v>73</v>
      </c>
      <c r="B14" s="745" t="s">
        <v>127</v>
      </c>
      <c r="C14" s="745" t="s">
        <v>179</v>
      </c>
      <c r="D14" s="747" t="s">
        <v>181</v>
      </c>
    </row>
    <row r="15" spans="1:21" s="78" customFormat="1" ht="40.200000000000003" customHeight="1" thickBot="1" x14ac:dyDescent="0.25">
      <c r="A15" s="634"/>
      <c r="B15" s="746"/>
      <c r="C15" s="746"/>
      <c r="D15" s="748"/>
    </row>
    <row r="16" spans="1:21" ht="149.4" customHeight="1" x14ac:dyDescent="0.2">
      <c r="A16" s="93">
        <v>1</v>
      </c>
      <c r="B16" s="196"/>
      <c r="C16" s="139"/>
      <c r="D16" s="193"/>
    </row>
    <row r="17" spans="1:4" ht="138.6" customHeight="1" thickBot="1" x14ac:dyDescent="0.25">
      <c r="A17" s="96">
        <v>2</v>
      </c>
      <c r="B17" s="197"/>
      <c r="C17" s="195"/>
      <c r="D17" s="194"/>
    </row>
    <row r="18" spans="1:4" s="88" customFormat="1" ht="27" customHeight="1" x14ac:dyDescent="0.2">
      <c r="B18" s="88" t="s">
        <v>180</v>
      </c>
    </row>
    <row r="19" spans="1:4" s="88" customFormat="1" ht="27" customHeight="1" x14ac:dyDescent="0.2"/>
    <row r="20" spans="1:4" s="88" customFormat="1" ht="27" customHeight="1" x14ac:dyDescent="0.2"/>
    <row r="21" spans="1:4" ht="27" customHeight="1" x14ac:dyDescent="0.2"/>
    <row r="22" spans="1:4" ht="27" customHeight="1" x14ac:dyDescent="0.2"/>
  </sheetData>
  <mergeCells count="5">
    <mergeCell ref="A14:A15"/>
    <mergeCell ref="B14:B15"/>
    <mergeCell ref="C14:C15"/>
    <mergeCell ref="D14:D15"/>
    <mergeCell ref="A6:D11"/>
  </mergeCells>
  <phoneticPr fontId="2"/>
  <printOptions horizontalCentered="1"/>
  <pageMargins left="0.39370078740157483" right="0.39370078740157483" top="0.59055118110236227" bottom="0.39370078740157483" header="0.19685039370078741" footer="0.19685039370078741"/>
  <pageSetup paperSize="9" scale="70" orientation="portrait" r:id="rId1"/>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14"/>
  <sheetViews>
    <sheetView view="pageBreakPreview" zoomScale="60" zoomScaleNormal="100" workbookViewId="0">
      <selection activeCell="D9" sqref="D9"/>
    </sheetView>
  </sheetViews>
  <sheetFormatPr defaultRowHeight="13.2" x14ac:dyDescent="0.2"/>
  <cols>
    <col min="1" max="1" width="6.44140625" customWidth="1"/>
    <col min="2" max="2" width="29.44140625" customWidth="1"/>
    <col min="3" max="3" width="79.33203125" customWidth="1"/>
    <col min="4" max="4" width="22.77734375" customWidth="1"/>
  </cols>
  <sheetData>
    <row r="2" spans="1:4" s="64" customFormat="1" ht="31.2" customHeight="1" x14ac:dyDescent="0.2">
      <c r="A2" s="70"/>
      <c r="B2" s="113" t="s">
        <v>376</v>
      </c>
    </row>
    <row r="3" spans="1:4" s="64" customFormat="1" ht="32.4" customHeight="1" x14ac:dyDescent="0.2">
      <c r="A3" s="70"/>
      <c r="B3" s="113" t="s">
        <v>264</v>
      </c>
      <c r="C3" s="71"/>
      <c r="D3" s="71"/>
    </row>
    <row r="4" spans="1:4" s="64" customFormat="1" ht="9" customHeight="1" x14ac:dyDescent="0.2">
      <c r="A4" s="70"/>
    </row>
    <row r="5" spans="1:4" s="64" customFormat="1" ht="25.2" customHeight="1" thickBot="1" x14ac:dyDescent="0.25">
      <c r="A5" s="65" t="s">
        <v>377</v>
      </c>
      <c r="B5" s="65"/>
      <c r="C5" s="65"/>
      <c r="D5" s="65"/>
    </row>
    <row r="6" spans="1:4" s="78" customFormat="1" ht="39.75" customHeight="1" x14ac:dyDescent="0.2">
      <c r="A6" s="633" t="s">
        <v>73</v>
      </c>
      <c r="B6" s="745" t="s">
        <v>127</v>
      </c>
      <c r="C6" s="745" t="s">
        <v>271</v>
      </c>
      <c r="D6" s="747" t="s">
        <v>181</v>
      </c>
    </row>
    <row r="7" spans="1:4" s="78" customFormat="1" ht="40.200000000000003" customHeight="1" thickBot="1" x14ac:dyDescent="0.25">
      <c r="A7" s="634"/>
      <c r="B7" s="746"/>
      <c r="C7" s="746"/>
      <c r="D7" s="748"/>
    </row>
    <row r="8" spans="1:4" ht="149.4" customHeight="1" x14ac:dyDescent="0.2">
      <c r="A8" s="93">
        <v>1</v>
      </c>
      <c r="B8" s="125"/>
      <c r="C8" s="139"/>
      <c r="D8" s="126"/>
    </row>
    <row r="9" spans="1:4" ht="149.4" customHeight="1" thickBot="1" x14ac:dyDescent="0.25">
      <c r="A9" s="198">
        <v>2</v>
      </c>
      <c r="B9" s="199"/>
      <c r="C9" s="199"/>
      <c r="D9" s="200"/>
    </row>
    <row r="10" spans="1:4" s="88" customFormat="1" ht="27" customHeight="1" x14ac:dyDescent="0.2">
      <c r="B10" s="88" t="s">
        <v>180</v>
      </c>
    </row>
    <row r="11" spans="1:4" s="88" customFormat="1" ht="27" customHeight="1" x14ac:dyDescent="0.2"/>
    <row r="12" spans="1:4" s="88" customFormat="1" ht="27" customHeight="1" x14ac:dyDescent="0.2"/>
    <row r="13" spans="1:4" ht="27" customHeight="1" x14ac:dyDescent="0.2"/>
    <row r="14" spans="1:4" ht="27" customHeight="1" x14ac:dyDescent="0.2"/>
  </sheetData>
  <mergeCells count="4">
    <mergeCell ref="A6:A7"/>
    <mergeCell ref="B6:B7"/>
    <mergeCell ref="C6:C7"/>
    <mergeCell ref="D6:D7"/>
  </mergeCells>
  <phoneticPr fontId="2"/>
  <printOptions horizontalCentered="1"/>
  <pageMargins left="0.39370078740157483" right="0.39370078740157483" top="0.59055118110236227" bottom="0.39370078740157483" header="0.19685039370078741" footer="0.19685039370078741"/>
  <pageSetup paperSize="9" scale="70" orientation="portrait" r:id="rId1"/>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B1:AZ31"/>
  <sheetViews>
    <sheetView showGridLines="0" view="pageBreakPreview" zoomScaleNormal="100" zoomScaleSheetLayoutView="100" workbookViewId="0"/>
  </sheetViews>
  <sheetFormatPr defaultColWidth="9" defaultRowHeight="13.2" x14ac:dyDescent="0.2"/>
  <cols>
    <col min="1" max="28" width="2.44140625" style="167" customWidth="1"/>
    <col min="29" max="29" width="3.77734375" style="167" customWidth="1"/>
    <col min="30" max="35" width="2.44140625" style="167" customWidth="1"/>
    <col min="36" max="16384" width="9" style="167"/>
  </cols>
  <sheetData>
    <row r="1" spans="2:52" ht="13.8" thickBot="1" x14ac:dyDescent="0.25"/>
    <row r="2" spans="2:52" ht="13.5" customHeight="1" x14ac:dyDescent="0.2">
      <c r="B2" s="550" t="s">
        <v>381</v>
      </c>
      <c r="C2" s="551"/>
      <c r="D2" s="551"/>
      <c r="E2" s="551"/>
      <c r="F2" s="551"/>
      <c r="G2" s="551"/>
      <c r="H2" s="551"/>
      <c r="I2" s="551"/>
      <c r="J2" s="551"/>
      <c r="K2" s="551"/>
      <c r="L2" s="551"/>
      <c r="M2" s="552"/>
      <c r="S2" s="301" t="s">
        <v>398</v>
      </c>
      <c r="T2" s="302"/>
      <c r="U2" s="302"/>
      <c r="V2" s="302"/>
      <c r="W2" s="302"/>
      <c r="X2" s="302"/>
      <c r="Y2" s="302"/>
      <c r="Z2" s="302"/>
      <c r="AA2" s="302"/>
      <c r="AB2" s="302"/>
      <c r="AC2" s="302"/>
      <c r="AD2" s="302"/>
      <c r="AE2" s="302"/>
      <c r="AF2" s="302"/>
      <c r="AG2" s="302"/>
      <c r="AH2" s="313"/>
    </row>
    <row r="3" spans="2:52" ht="13.5" customHeight="1" thickBot="1" x14ac:dyDescent="0.25">
      <c r="B3" s="553"/>
      <c r="C3" s="554"/>
      <c r="D3" s="554"/>
      <c r="E3" s="554"/>
      <c r="F3" s="554"/>
      <c r="G3" s="554"/>
      <c r="H3" s="554"/>
      <c r="I3" s="554"/>
      <c r="J3" s="554"/>
      <c r="K3" s="554"/>
      <c r="L3" s="554"/>
      <c r="M3" s="555"/>
      <c r="S3" s="304" t="s">
        <v>382</v>
      </c>
      <c r="T3" s="305"/>
      <c r="U3" s="305"/>
      <c r="V3" s="305"/>
      <c r="W3" s="305"/>
      <c r="X3" s="305"/>
      <c r="Y3" s="305"/>
      <c r="Z3" s="305"/>
      <c r="AA3" s="305"/>
      <c r="AB3" s="305"/>
      <c r="AC3" s="305"/>
      <c r="AD3" s="305"/>
      <c r="AE3" s="305"/>
      <c r="AF3" s="305"/>
      <c r="AG3" s="305"/>
      <c r="AH3" s="333"/>
    </row>
    <row r="4" spans="2:52" ht="13.5" customHeight="1" thickBot="1" x14ac:dyDescent="0.25">
      <c r="B4" s="556"/>
      <c r="C4" s="557"/>
      <c r="D4" s="557"/>
      <c r="E4" s="557"/>
      <c r="F4" s="557"/>
      <c r="G4" s="557"/>
      <c r="H4" s="557"/>
      <c r="I4" s="557"/>
      <c r="J4" s="557"/>
      <c r="K4" s="557"/>
      <c r="L4" s="557"/>
      <c r="M4" s="558"/>
      <c r="P4" s="306"/>
      <c r="Q4" s="307"/>
      <c r="R4" s="307"/>
      <c r="S4" s="307"/>
      <c r="T4" s="307"/>
      <c r="U4" s="307"/>
      <c r="V4" s="307"/>
      <c r="W4" s="307"/>
      <c r="X4" s="307"/>
      <c r="Y4" s="307"/>
      <c r="Z4" s="307"/>
      <c r="AA4" s="307"/>
      <c r="AB4" s="307"/>
      <c r="AC4" s="307"/>
      <c r="AD4" s="307"/>
      <c r="AE4" s="307"/>
      <c r="AF4" s="307"/>
      <c r="AG4" s="307"/>
      <c r="AH4" s="307"/>
    </row>
    <row r="5" spans="2:52" x14ac:dyDescent="0.2">
      <c r="P5" s="306"/>
      <c r="Q5" s="307"/>
      <c r="R5" s="307"/>
      <c r="S5" s="307"/>
      <c r="T5" s="307"/>
      <c r="U5" s="307"/>
      <c r="V5" s="307"/>
      <c r="W5" s="307"/>
      <c r="X5" s="307"/>
      <c r="Y5" s="307"/>
      <c r="Z5" s="307"/>
      <c r="AA5" s="307"/>
      <c r="AB5" s="307"/>
      <c r="AC5" s="307"/>
      <c r="AD5" s="307"/>
      <c r="AE5" s="307"/>
      <c r="AF5" s="307"/>
      <c r="AG5" s="307"/>
      <c r="AH5" s="307"/>
    </row>
    <row r="6" spans="2:52" x14ac:dyDescent="0.2">
      <c r="P6" s="306"/>
      <c r="Q6" s="307"/>
      <c r="R6" s="307"/>
      <c r="S6" s="307"/>
      <c r="T6" s="307"/>
      <c r="U6" s="307"/>
      <c r="V6" s="307"/>
      <c r="W6" s="307"/>
      <c r="X6" s="307"/>
      <c r="Y6" s="307"/>
      <c r="Z6" s="307"/>
      <c r="AA6" s="307"/>
      <c r="AB6" s="307"/>
      <c r="AC6" s="307"/>
      <c r="AD6" s="307"/>
      <c r="AE6" s="307"/>
      <c r="AF6" s="307"/>
      <c r="AG6" s="307"/>
      <c r="AH6" s="307"/>
    </row>
    <row r="7" spans="2:52" ht="13.5" customHeight="1" x14ac:dyDescent="0.2">
      <c r="B7" s="559" t="s">
        <v>254</v>
      </c>
      <c r="C7" s="559"/>
      <c r="D7" s="559"/>
      <c r="E7" s="559"/>
      <c r="F7" s="559"/>
      <c r="G7" s="559"/>
      <c r="H7" s="559"/>
      <c r="I7" s="559"/>
      <c r="J7" s="559"/>
      <c r="K7" s="559"/>
      <c r="L7" s="559"/>
      <c r="M7" s="559"/>
      <c r="N7" s="559"/>
      <c r="O7" s="559"/>
      <c r="P7" s="559"/>
      <c r="Q7" s="559"/>
      <c r="R7" s="559"/>
      <c r="S7" s="559"/>
      <c r="T7" s="559"/>
      <c r="U7" s="559"/>
      <c r="V7" s="559"/>
      <c r="W7" s="559"/>
      <c r="X7" s="559"/>
      <c r="Y7" s="559"/>
      <c r="Z7" s="559"/>
      <c r="AA7" s="559"/>
      <c r="AB7" s="559"/>
      <c r="AC7" s="559"/>
      <c r="AD7" s="559"/>
      <c r="AE7" s="559"/>
      <c r="AF7" s="559"/>
      <c r="AG7" s="559"/>
      <c r="AH7" s="375"/>
    </row>
    <row r="8" spans="2:52" ht="13.5" customHeight="1" x14ac:dyDescent="0.2">
      <c r="B8" s="559"/>
      <c r="C8" s="559"/>
      <c r="D8" s="559"/>
      <c r="E8" s="559"/>
      <c r="F8" s="559"/>
      <c r="G8" s="559"/>
      <c r="H8" s="559"/>
      <c r="I8" s="559"/>
      <c r="J8" s="559"/>
      <c r="K8" s="559"/>
      <c r="L8" s="559"/>
      <c r="M8" s="559"/>
      <c r="N8" s="559"/>
      <c r="O8" s="559"/>
      <c r="P8" s="559"/>
      <c r="Q8" s="559"/>
      <c r="R8" s="559"/>
      <c r="S8" s="559"/>
      <c r="T8" s="559"/>
      <c r="U8" s="559"/>
      <c r="V8" s="559"/>
      <c r="W8" s="559"/>
      <c r="X8" s="559"/>
      <c r="Y8" s="559"/>
      <c r="Z8" s="559"/>
      <c r="AA8" s="559"/>
      <c r="AB8" s="559"/>
      <c r="AC8" s="559"/>
      <c r="AD8" s="559"/>
      <c r="AE8" s="559"/>
      <c r="AF8" s="559"/>
      <c r="AG8" s="559"/>
      <c r="AH8" s="375"/>
    </row>
    <row r="10" spans="2:52" ht="13.8" thickBot="1" x14ac:dyDescent="0.25">
      <c r="B10" s="167" t="s">
        <v>591</v>
      </c>
      <c r="AZ10" s="167" t="s">
        <v>36</v>
      </c>
    </row>
    <row r="11" spans="2:52" ht="90" customHeight="1" thickTop="1" thickBot="1" x14ac:dyDescent="0.25">
      <c r="B11" s="560" t="s">
        <v>1</v>
      </c>
      <c r="C11" s="561"/>
      <c r="D11" s="758" t="s">
        <v>301</v>
      </c>
      <c r="E11" s="758"/>
      <c r="F11" s="758"/>
      <c r="G11" s="758"/>
      <c r="H11" s="758"/>
      <c r="I11" s="758"/>
      <c r="J11" s="758"/>
      <c r="K11" s="758"/>
      <c r="L11" s="758"/>
      <c r="M11" s="758"/>
      <c r="N11" s="758"/>
      <c r="O11" s="758"/>
      <c r="P11" s="758"/>
      <c r="Q11" s="758"/>
      <c r="R11" s="758"/>
      <c r="S11" s="758"/>
      <c r="T11" s="758"/>
      <c r="U11" s="758"/>
      <c r="V11" s="758"/>
      <c r="W11" s="759"/>
      <c r="X11" s="760" t="s">
        <v>200</v>
      </c>
      <c r="Y11" s="690"/>
      <c r="Z11" s="761"/>
      <c r="AA11" s="639">
        <v>12</v>
      </c>
      <c r="AB11" s="640"/>
      <c r="AC11" s="640"/>
      <c r="AD11" s="689"/>
      <c r="AE11" s="762" t="s">
        <v>40</v>
      </c>
      <c r="AF11" s="763"/>
      <c r="AG11" s="764"/>
      <c r="AH11" s="363"/>
    </row>
    <row r="12" spans="2:52" ht="45" customHeight="1" thickTop="1" x14ac:dyDescent="0.2">
      <c r="B12" s="541" t="s">
        <v>16</v>
      </c>
      <c r="C12" s="542"/>
      <c r="D12" s="542"/>
      <c r="E12" s="542"/>
      <c r="F12" s="542"/>
      <c r="G12" s="542"/>
      <c r="H12" s="542"/>
      <c r="I12" s="542"/>
      <c r="J12" s="542"/>
      <c r="K12" s="542"/>
      <c r="L12" s="542"/>
      <c r="M12" s="542"/>
      <c r="N12" s="542"/>
      <c r="O12" s="542"/>
      <c r="P12" s="542"/>
      <c r="Q12" s="542"/>
      <c r="R12" s="542"/>
      <c r="S12" s="542"/>
      <c r="T12" s="542"/>
      <c r="U12" s="542"/>
      <c r="V12" s="542"/>
      <c r="W12" s="542"/>
      <c r="X12" s="531" t="str">
        <f>IF(AA11&gt;=1,"算定可","算定不可")</f>
        <v>算定可</v>
      </c>
      <c r="Y12" s="531"/>
      <c r="Z12" s="531"/>
      <c r="AA12" s="637"/>
      <c r="AB12" s="637"/>
      <c r="AC12" s="637"/>
      <c r="AD12" s="637"/>
      <c r="AE12" s="531"/>
      <c r="AF12" s="531"/>
      <c r="AG12" s="532"/>
    </row>
    <row r="13" spans="2:52" ht="45" customHeight="1" thickBot="1" x14ac:dyDescent="0.25">
      <c r="B13" s="543" t="s">
        <v>17</v>
      </c>
      <c r="C13" s="544"/>
      <c r="D13" s="544"/>
      <c r="E13" s="544"/>
      <c r="F13" s="544"/>
      <c r="G13" s="544"/>
      <c r="H13" s="544"/>
      <c r="I13" s="544"/>
      <c r="J13" s="544"/>
      <c r="K13" s="544"/>
      <c r="L13" s="544"/>
      <c r="M13" s="544"/>
      <c r="N13" s="544"/>
      <c r="O13" s="544"/>
      <c r="P13" s="544"/>
      <c r="Q13" s="544"/>
      <c r="R13" s="544"/>
      <c r="S13" s="544"/>
      <c r="T13" s="544"/>
      <c r="U13" s="544"/>
      <c r="V13" s="544"/>
      <c r="W13" s="544"/>
      <c r="X13" s="535">
        <f>IF(施設区分!Q13&gt;=70,IF(AA11&gt;=7,3,IF(AA11&gt;=4,2,IF(AA11&gt;=1,1,0))),IF(AA11&gt;=7,10,IF(AA11&gt;=4,6,IF(AA11&gt;=1,3,0))))</f>
        <v>10</v>
      </c>
      <c r="Y13" s="536"/>
      <c r="Z13" s="536"/>
      <c r="AA13" s="536"/>
      <c r="AB13" s="536"/>
      <c r="AC13" s="536"/>
      <c r="AD13" s="536"/>
      <c r="AE13" s="536"/>
      <c r="AF13" s="536"/>
      <c r="AG13" s="537"/>
    </row>
    <row r="15" spans="2:52" x14ac:dyDescent="0.2">
      <c r="B15" s="167" t="s">
        <v>29</v>
      </c>
    </row>
    <row r="16" spans="2:52" x14ac:dyDescent="0.2">
      <c r="C16" s="167" t="s">
        <v>0</v>
      </c>
      <c r="E16" s="167" t="s">
        <v>156</v>
      </c>
    </row>
    <row r="17" spans="2:34" ht="13.8" thickBot="1" x14ac:dyDescent="0.25"/>
    <row r="18" spans="2:34" ht="30" customHeight="1" x14ac:dyDescent="0.2">
      <c r="B18" s="341" t="s">
        <v>217</v>
      </c>
      <c r="C18" s="342"/>
      <c r="D18" s="342"/>
      <c r="E18" s="342"/>
      <c r="F18" s="342"/>
      <c r="G18" s="342"/>
      <c r="H18" s="342"/>
      <c r="I18" s="342"/>
      <c r="J18" s="342"/>
      <c r="K18" s="342"/>
      <c r="L18" s="342"/>
      <c r="M18" s="342"/>
      <c r="N18" s="342"/>
      <c r="O18" s="342"/>
      <c r="P18" s="342"/>
      <c r="Q18" s="342"/>
      <c r="R18" s="342"/>
      <c r="S18" s="342"/>
      <c r="T18" s="342"/>
      <c r="U18" s="342"/>
      <c r="V18" s="343"/>
      <c r="W18" s="343"/>
      <c r="X18" s="343"/>
      <c r="Y18" s="343"/>
      <c r="Z18" s="343"/>
      <c r="AA18" s="343"/>
      <c r="AB18" s="343"/>
      <c r="AC18" s="343"/>
      <c r="AD18" s="343"/>
      <c r="AE18" s="343"/>
      <c r="AF18" s="343"/>
      <c r="AG18" s="344"/>
      <c r="AH18" s="345"/>
    </row>
    <row r="19" spans="2:34" ht="30" customHeight="1" thickBot="1" x14ac:dyDescent="0.25">
      <c r="B19" s="346"/>
      <c r="C19" s="347" t="s">
        <v>155</v>
      </c>
      <c r="D19" s="347"/>
      <c r="E19" s="347" t="s">
        <v>223</v>
      </c>
      <c r="F19" s="347"/>
      <c r="G19" s="347"/>
      <c r="H19" s="347"/>
      <c r="I19" s="347"/>
      <c r="J19" s="347"/>
      <c r="K19" s="347"/>
      <c r="L19" s="347"/>
      <c r="M19" s="347"/>
      <c r="N19" s="347"/>
      <c r="O19" s="347"/>
      <c r="P19" s="347"/>
      <c r="Q19" s="347"/>
      <c r="R19" s="347"/>
      <c r="S19" s="347"/>
      <c r="T19" s="347"/>
      <c r="U19" s="347"/>
      <c r="V19" s="358"/>
      <c r="W19" s="358"/>
      <c r="X19" s="358"/>
      <c r="Y19" s="358"/>
      <c r="Z19" s="358"/>
      <c r="AA19" s="358"/>
      <c r="AB19" s="358"/>
      <c r="AC19" s="358"/>
      <c r="AD19" s="358"/>
      <c r="AE19" s="358"/>
      <c r="AF19" s="358"/>
      <c r="AG19" s="359"/>
      <c r="AH19" s="345"/>
    </row>
    <row r="30" spans="2:34" x14ac:dyDescent="0.2">
      <c r="Y30" s="386"/>
      <c r="Z30" s="386"/>
    </row>
    <row r="31" spans="2:34" x14ac:dyDescent="0.2">
      <c r="Y31" s="386"/>
      <c r="Z31" s="386"/>
    </row>
  </sheetData>
  <sheetProtection password="CC3D" sheet="1" selectLockedCells="1"/>
  <mergeCells count="11">
    <mergeCell ref="B12:W12"/>
    <mergeCell ref="X12:AG12"/>
    <mergeCell ref="X13:AG13"/>
    <mergeCell ref="B2:M4"/>
    <mergeCell ref="B13:W13"/>
    <mergeCell ref="B7:AG8"/>
    <mergeCell ref="B11:C11"/>
    <mergeCell ref="D11:W11"/>
    <mergeCell ref="AA11:AD11"/>
    <mergeCell ref="X11:Z11"/>
    <mergeCell ref="AE11:AG11"/>
  </mergeCells>
  <phoneticPr fontId="2"/>
  <dataValidations count="1">
    <dataValidation type="list" allowBlank="1" showInputMessage="1" showErrorMessage="1" sqref="AH11">
      <formula1>$Y$30:$Z$30</formula1>
    </dataValidation>
  </dataValidations>
  <printOptions horizontalCentered="1"/>
  <pageMargins left="0.59055118110236227" right="0.59055118110236227" top="0.59055118110236227" bottom="0.39370078740157483" header="0.19685039370078741" footer="0.19685039370078741"/>
  <pageSetup paperSize="9" scale="103" orientation="portrait" r:id="rId1"/>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2:Z16"/>
  <sheetViews>
    <sheetView view="pageBreakPreview" zoomScale="55" zoomScaleNormal="100" zoomScaleSheetLayoutView="55" workbookViewId="0">
      <selection activeCell="B6" sqref="B6:B7"/>
    </sheetView>
  </sheetViews>
  <sheetFormatPr defaultRowHeight="13.2" x14ac:dyDescent="0.2"/>
  <cols>
    <col min="1" max="1" width="4.44140625" customWidth="1"/>
    <col min="2" max="2" width="22.77734375" customWidth="1"/>
    <col min="3" max="3" width="29" customWidth="1"/>
    <col min="4" max="4" width="30.109375" customWidth="1"/>
    <col min="5" max="5" width="22.21875" customWidth="1"/>
    <col min="6" max="6" width="49.33203125" customWidth="1"/>
    <col min="7" max="7" width="12.77734375" customWidth="1"/>
    <col min="26" max="26" width="0" hidden="1" customWidth="1"/>
  </cols>
  <sheetData>
    <row r="2" spans="1:26" s="62" customFormat="1" ht="31.2" customHeight="1" x14ac:dyDescent="0.2">
      <c r="A2" s="3"/>
      <c r="B2" s="112" t="s">
        <v>383</v>
      </c>
    </row>
    <row r="3" spans="1:26" s="62" customFormat="1" ht="31.2" customHeight="1" x14ac:dyDescent="0.2">
      <c r="A3" s="3"/>
      <c r="B3" s="112" t="s">
        <v>133</v>
      </c>
      <c r="C3" s="66"/>
      <c r="D3" s="66"/>
      <c r="E3" s="66"/>
      <c r="F3" s="66"/>
    </row>
    <row r="4" spans="1:26" s="62" customFormat="1" ht="55.95" customHeight="1" x14ac:dyDescent="0.2">
      <c r="A4" s="3"/>
      <c r="B4" s="66"/>
      <c r="C4" s="66"/>
      <c r="D4" s="66"/>
      <c r="E4" s="66"/>
      <c r="F4" s="66"/>
    </row>
    <row r="5" spans="1:26" s="62" customFormat="1" ht="31.2" customHeight="1" thickBot="1" x14ac:dyDescent="0.25">
      <c r="A5" s="79" t="s">
        <v>384</v>
      </c>
      <c r="B5" s="79"/>
      <c r="C5" s="79"/>
      <c r="D5" s="79"/>
      <c r="E5" s="79"/>
      <c r="F5" s="79"/>
      <c r="G5" s="79"/>
    </row>
    <row r="6" spans="1:26" s="68" customFormat="1" ht="31.2" customHeight="1" x14ac:dyDescent="0.2">
      <c r="A6" s="713" t="s">
        <v>73</v>
      </c>
      <c r="B6" s="706" t="s">
        <v>134</v>
      </c>
      <c r="C6" s="706" t="s">
        <v>178</v>
      </c>
      <c r="D6" s="706" t="s">
        <v>135</v>
      </c>
      <c r="E6" s="706" t="s">
        <v>214</v>
      </c>
      <c r="F6" s="706" t="s">
        <v>136</v>
      </c>
      <c r="G6" s="767" t="s">
        <v>132</v>
      </c>
      <c r="Z6" s="156" t="s">
        <v>137</v>
      </c>
    </row>
    <row r="7" spans="1:26" s="68" customFormat="1" ht="31.2" customHeight="1" thickBot="1" x14ac:dyDescent="0.25">
      <c r="A7" s="765"/>
      <c r="B7" s="766"/>
      <c r="C7" s="766"/>
      <c r="D7" s="766"/>
      <c r="E7" s="766"/>
      <c r="F7" s="766"/>
      <c r="G7" s="768"/>
      <c r="Z7" s="156" t="s">
        <v>138</v>
      </c>
    </row>
    <row r="8" spans="1:26" ht="105" customHeight="1" x14ac:dyDescent="0.2">
      <c r="A8" s="49">
        <v>1</v>
      </c>
      <c r="B8" s="89"/>
      <c r="C8" s="141"/>
      <c r="D8" s="141"/>
      <c r="E8" s="142"/>
      <c r="F8" s="143"/>
      <c r="G8" s="144"/>
    </row>
    <row r="9" spans="1:26" ht="105" customHeight="1" x14ac:dyDescent="0.2">
      <c r="A9" s="180">
        <v>2</v>
      </c>
      <c r="B9" s="91"/>
      <c r="C9" s="141"/>
      <c r="D9" s="141"/>
      <c r="E9" s="142"/>
      <c r="F9" s="145"/>
      <c r="G9" s="146"/>
    </row>
    <row r="10" spans="1:26" ht="105" customHeight="1" x14ac:dyDescent="0.2">
      <c r="A10" s="180">
        <v>3</v>
      </c>
      <c r="B10" s="91"/>
      <c r="C10" s="141"/>
      <c r="D10" s="141"/>
      <c r="E10" s="142"/>
      <c r="F10" s="145"/>
      <c r="G10" s="146"/>
    </row>
    <row r="11" spans="1:26" ht="105" customHeight="1" x14ac:dyDescent="0.2">
      <c r="A11" s="180">
        <v>4</v>
      </c>
      <c r="B11" s="91"/>
      <c r="C11" s="141"/>
      <c r="D11" s="141"/>
      <c r="E11" s="142"/>
      <c r="F11" s="145"/>
      <c r="G11" s="146"/>
    </row>
    <row r="12" spans="1:26" ht="105" customHeight="1" x14ac:dyDescent="0.2">
      <c r="A12" s="180">
        <v>5</v>
      </c>
      <c r="B12" s="91"/>
      <c r="C12" s="141"/>
      <c r="D12" s="141"/>
      <c r="E12" s="142"/>
      <c r="F12" s="147"/>
      <c r="G12" s="146"/>
    </row>
    <row r="13" spans="1:26" ht="105" customHeight="1" x14ac:dyDescent="0.2">
      <c r="A13" s="180">
        <v>6</v>
      </c>
      <c r="B13" s="91"/>
      <c r="C13" s="141"/>
      <c r="D13" s="141"/>
      <c r="E13" s="142"/>
      <c r="F13" s="147"/>
      <c r="G13" s="146"/>
    </row>
    <row r="14" spans="1:26" ht="105" customHeight="1" thickBot="1" x14ac:dyDescent="0.25">
      <c r="A14" s="50">
        <v>7</v>
      </c>
      <c r="B14" s="98"/>
      <c r="C14" s="210"/>
      <c r="D14" s="210"/>
      <c r="E14" s="211"/>
      <c r="F14" s="212"/>
      <c r="G14" s="213"/>
    </row>
    <row r="15" spans="1:26" ht="100.2" customHeight="1" x14ac:dyDescent="0.2"/>
    <row r="16" spans="1:26" ht="100.2" customHeight="1" x14ac:dyDescent="0.2"/>
  </sheetData>
  <mergeCells count="7">
    <mergeCell ref="A6:A7"/>
    <mergeCell ref="B6:B7"/>
    <mergeCell ref="D6:D7"/>
    <mergeCell ref="F6:F7"/>
    <mergeCell ref="G6:G7"/>
    <mergeCell ref="E6:E7"/>
    <mergeCell ref="C6:C7"/>
  </mergeCells>
  <phoneticPr fontId="2"/>
  <dataValidations count="1">
    <dataValidation type="list" allowBlank="1" showInputMessage="1" showErrorMessage="1" sqref="E8:E14">
      <formula1>$Z$6:$Z$7</formula1>
    </dataValidation>
  </dataValidations>
  <printOptions horizontalCentered="1"/>
  <pageMargins left="0.19685039370078741" right="0.19685039370078741" top="0.59055118110236227" bottom="0.39370078740157483" header="0.19685039370078741" footer="0.19685039370078741"/>
  <pageSetup paperSize="9" scale="60" orientation="portrait" r:id="rId1"/>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B1:AH31"/>
  <sheetViews>
    <sheetView showGridLines="0" view="pageBreakPreview" zoomScaleNormal="100" workbookViewId="0">
      <selection activeCell="AI6" sqref="AI6"/>
    </sheetView>
  </sheetViews>
  <sheetFormatPr defaultColWidth="9" defaultRowHeight="13.2" x14ac:dyDescent="0.2"/>
  <cols>
    <col min="1" max="34" width="2.44140625" style="167" customWidth="1"/>
    <col min="35" max="16384" width="9" style="167"/>
  </cols>
  <sheetData>
    <row r="1" spans="2:34" ht="13.8" thickBot="1" x14ac:dyDescent="0.25"/>
    <row r="2" spans="2:34" ht="15" customHeight="1" x14ac:dyDescent="0.2">
      <c r="B2" s="550" t="s">
        <v>480</v>
      </c>
      <c r="C2" s="551"/>
      <c r="D2" s="551"/>
      <c r="E2" s="551"/>
      <c r="F2" s="551"/>
      <c r="G2" s="551"/>
      <c r="H2" s="551"/>
      <c r="I2" s="551"/>
      <c r="J2" s="551"/>
      <c r="K2" s="551"/>
      <c r="L2" s="551"/>
      <c r="M2" s="552"/>
      <c r="O2" s="307"/>
      <c r="P2" s="307"/>
      <c r="Q2" s="349"/>
      <c r="R2" s="301" t="s">
        <v>398</v>
      </c>
      <c r="S2" s="302"/>
      <c r="T2" s="302"/>
      <c r="U2" s="302"/>
      <c r="V2" s="302"/>
      <c r="W2" s="302"/>
      <c r="X2" s="302"/>
      <c r="Y2" s="302"/>
      <c r="Z2" s="302"/>
      <c r="AA2" s="302"/>
      <c r="AB2" s="302"/>
      <c r="AC2" s="302"/>
      <c r="AD2" s="302"/>
      <c r="AE2" s="302"/>
      <c r="AF2" s="302"/>
      <c r="AG2" s="313"/>
    </row>
    <row r="3" spans="2:34" ht="15" customHeight="1" thickBot="1" x14ac:dyDescent="0.25">
      <c r="B3" s="553"/>
      <c r="C3" s="554"/>
      <c r="D3" s="554"/>
      <c r="E3" s="554"/>
      <c r="F3" s="554"/>
      <c r="G3" s="554"/>
      <c r="H3" s="554"/>
      <c r="I3" s="554"/>
      <c r="J3" s="554"/>
      <c r="K3" s="554"/>
      <c r="L3" s="554"/>
      <c r="M3" s="555"/>
      <c r="O3" s="307"/>
      <c r="P3" s="307"/>
      <c r="Q3" s="349"/>
      <c r="R3" s="377" t="s">
        <v>481</v>
      </c>
      <c r="S3" s="307"/>
      <c r="T3" s="307"/>
      <c r="U3" s="307"/>
      <c r="V3" s="307"/>
      <c r="W3" s="307"/>
      <c r="X3" s="307"/>
      <c r="Y3" s="307"/>
      <c r="Z3" s="307"/>
      <c r="AA3" s="307"/>
      <c r="AB3" s="307"/>
      <c r="AC3" s="307"/>
      <c r="AD3" s="307"/>
      <c r="AE3" s="307"/>
      <c r="AF3" s="307"/>
      <c r="AG3" s="349"/>
    </row>
    <row r="4" spans="2:34" ht="13.5" customHeight="1" thickBot="1" x14ac:dyDescent="0.25">
      <c r="B4" s="556"/>
      <c r="C4" s="557"/>
      <c r="D4" s="557"/>
      <c r="E4" s="557"/>
      <c r="F4" s="557"/>
      <c r="G4" s="557"/>
      <c r="H4" s="557"/>
      <c r="I4" s="557"/>
      <c r="J4" s="557"/>
      <c r="K4" s="557"/>
      <c r="L4" s="557"/>
      <c r="M4" s="558"/>
      <c r="O4" s="378"/>
      <c r="P4" s="307"/>
      <c r="Q4" s="307"/>
      <c r="R4" s="302"/>
      <c r="S4" s="302"/>
      <c r="T4" s="302"/>
      <c r="U4" s="302"/>
      <c r="V4" s="302"/>
      <c r="W4" s="302"/>
      <c r="X4" s="302"/>
      <c r="Y4" s="302"/>
      <c r="Z4" s="302"/>
      <c r="AA4" s="302"/>
      <c r="AB4" s="302"/>
      <c r="AC4" s="302"/>
      <c r="AD4" s="302"/>
      <c r="AE4" s="302"/>
      <c r="AF4" s="302"/>
      <c r="AG4" s="302"/>
    </row>
    <row r="6" spans="2:34" ht="13.5" customHeight="1" x14ac:dyDescent="0.2">
      <c r="B6" s="559" t="s">
        <v>482</v>
      </c>
      <c r="C6" s="559"/>
      <c r="D6" s="559"/>
      <c r="E6" s="559"/>
      <c r="F6" s="559"/>
      <c r="G6" s="559"/>
      <c r="H6" s="559"/>
      <c r="I6" s="559"/>
      <c r="J6" s="559"/>
      <c r="K6" s="559"/>
      <c r="L6" s="559"/>
      <c r="M6" s="559"/>
      <c r="N6" s="559"/>
      <c r="O6" s="559"/>
      <c r="P6" s="559"/>
      <c r="Q6" s="559"/>
      <c r="R6" s="559"/>
      <c r="S6" s="559"/>
      <c r="T6" s="559"/>
      <c r="U6" s="559"/>
      <c r="V6" s="559"/>
      <c r="W6" s="559"/>
      <c r="X6" s="559"/>
      <c r="Y6" s="559"/>
      <c r="Z6" s="559"/>
      <c r="AA6" s="559"/>
      <c r="AB6" s="559"/>
      <c r="AC6" s="559"/>
      <c r="AD6" s="559"/>
      <c r="AE6" s="559"/>
      <c r="AF6" s="559"/>
      <c r="AG6" s="559"/>
    </row>
    <row r="7" spans="2:34" ht="13.5" customHeight="1" x14ac:dyDescent="0.2">
      <c r="B7" s="559"/>
      <c r="C7" s="559"/>
      <c r="D7" s="559"/>
      <c r="E7" s="559"/>
      <c r="F7" s="559"/>
      <c r="G7" s="559"/>
      <c r="H7" s="559"/>
      <c r="I7" s="559"/>
      <c r="J7" s="559"/>
      <c r="K7" s="559"/>
      <c r="L7" s="559"/>
      <c r="M7" s="559"/>
      <c r="N7" s="559"/>
      <c r="O7" s="559"/>
      <c r="P7" s="559"/>
      <c r="Q7" s="559"/>
      <c r="R7" s="559"/>
      <c r="S7" s="559"/>
      <c r="T7" s="559"/>
      <c r="U7" s="559"/>
      <c r="V7" s="559"/>
      <c r="W7" s="559"/>
      <c r="X7" s="559"/>
      <c r="Y7" s="559"/>
      <c r="Z7" s="559"/>
      <c r="AA7" s="559"/>
      <c r="AB7" s="559"/>
      <c r="AC7" s="559"/>
      <c r="AD7" s="559"/>
      <c r="AE7" s="559"/>
      <c r="AF7" s="559"/>
      <c r="AG7" s="559"/>
    </row>
    <row r="9" spans="2:34" ht="13.8" thickBot="1" x14ac:dyDescent="0.25">
      <c r="B9" s="167" t="s">
        <v>483</v>
      </c>
      <c r="X9" s="385"/>
      <c r="Y9" s="385"/>
      <c r="Z9" s="385"/>
      <c r="AA9" s="385"/>
      <c r="AB9" s="385"/>
      <c r="AC9" s="385"/>
      <c r="AD9" s="385"/>
      <c r="AE9" s="385"/>
      <c r="AF9" s="385"/>
      <c r="AG9" s="385"/>
    </row>
    <row r="10" spans="2:34" ht="72.599999999999994" customHeight="1" thickTop="1" thickBot="1" x14ac:dyDescent="0.25">
      <c r="B10" s="686" t="s">
        <v>484</v>
      </c>
      <c r="C10" s="687"/>
      <c r="D10" s="687"/>
      <c r="E10" s="687"/>
      <c r="F10" s="687"/>
      <c r="G10" s="687"/>
      <c r="H10" s="687"/>
      <c r="I10" s="687"/>
      <c r="J10" s="687"/>
      <c r="K10" s="687"/>
      <c r="L10" s="687"/>
      <c r="M10" s="687"/>
      <c r="N10" s="687"/>
      <c r="O10" s="687"/>
      <c r="P10" s="687"/>
      <c r="Q10" s="687"/>
      <c r="R10" s="687"/>
      <c r="S10" s="687"/>
      <c r="T10" s="687"/>
      <c r="U10" s="687"/>
      <c r="V10" s="687"/>
      <c r="W10" s="688"/>
      <c r="X10" s="734" t="s">
        <v>587</v>
      </c>
      <c r="Y10" s="735"/>
      <c r="Z10" s="735"/>
      <c r="AA10" s="735"/>
      <c r="AB10" s="735"/>
      <c r="AC10" s="735"/>
      <c r="AD10" s="735"/>
      <c r="AE10" s="735"/>
      <c r="AF10" s="735"/>
      <c r="AG10" s="736"/>
      <c r="AH10" s="307"/>
    </row>
    <row r="11" spans="2:34" ht="45" customHeight="1" thickTop="1" x14ac:dyDescent="0.2">
      <c r="B11" s="692" t="s">
        <v>16</v>
      </c>
      <c r="C11" s="693"/>
      <c r="D11" s="693"/>
      <c r="E11" s="693"/>
      <c r="F11" s="693"/>
      <c r="G11" s="693"/>
      <c r="H11" s="693"/>
      <c r="I11" s="693"/>
      <c r="J11" s="693"/>
      <c r="K11" s="693"/>
      <c r="L11" s="693"/>
      <c r="M11" s="693"/>
      <c r="N11" s="693"/>
      <c r="O11" s="693"/>
      <c r="P11" s="693"/>
      <c r="Q11" s="693"/>
      <c r="R11" s="693"/>
      <c r="S11" s="693"/>
      <c r="T11" s="693"/>
      <c r="U11" s="693"/>
      <c r="V11" s="693"/>
      <c r="W11" s="694"/>
      <c r="X11" s="737" t="str">
        <f>IF(X10="行っている","算定可","算定不可")</f>
        <v>算定可</v>
      </c>
      <c r="Y11" s="737"/>
      <c r="Z11" s="737"/>
      <c r="AA11" s="737"/>
      <c r="AB11" s="737"/>
      <c r="AC11" s="737"/>
      <c r="AD11" s="737"/>
      <c r="AE11" s="737"/>
      <c r="AF11" s="737"/>
      <c r="AG11" s="738"/>
    </row>
    <row r="12" spans="2:34" ht="45" customHeight="1" thickBot="1" x14ac:dyDescent="0.25">
      <c r="B12" s="543" t="s">
        <v>17</v>
      </c>
      <c r="C12" s="544"/>
      <c r="D12" s="544"/>
      <c r="E12" s="544"/>
      <c r="F12" s="544"/>
      <c r="G12" s="544"/>
      <c r="H12" s="544"/>
      <c r="I12" s="544"/>
      <c r="J12" s="544"/>
      <c r="K12" s="544"/>
      <c r="L12" s="544"/>
      <c r="M12" s="544"/>
      <c r="N12" s="544"/>
      <c r="O12" s="544"/>
      <c r="P12" s="544"/>
      <c r="Q12" s="544"/>
      <c r="R12" s="544"/>
      <c r="S12" s="544"/>
      <c r="T12" s="544"/>
      <c r="U12" s="544"/>
      <c r="V12" s="544"/>
      <c r="W12" s="544"/>
      <c r="X12" s="535">
        <f>IF(施設区分!Q13&gt;=70,IF(X11="算定可",4,0),IF(X11="算定可",4,0))</f>
        <v>4</v>
      </c>
      <c r="Y12" s="536"/>
      <c r="Z12" s="536"/>
      <c r="AA12" s="536"/>
      <c r="AB12" s="536"/>
      <c r="AC12" s="536"/>
      <c r="AD12" s="536"/>
      <c r="AE12" s="536"/>
      <c r="AF12" s="536"/>
      <c r="AG12" s="537"/>
    </row>
    <row r="14" spans="2:34" x14ac:dyDescent="0.2">
      <c r="B14" s="167" t="s">
        <v>29</v>
      </c>
    </row>
    <row r="15" spans="2:34" x14ac:dyDescent="0.2">
      <c r="C15" s="167" t="s">
        <v>0</v>
      </c>
      <c r="E15" s="167" t="s">
        <v>477</v>
      </c>
    </row>
    <row r="18" spans="2:34" ht="13.8" thickBot="1" x14ac:dyDescent="0.25"/>
    <row r="19" spans="2:34" ht="30" customHeight="1" x14ac:dyDescent="0.2">
      <c r="B19" s="341" t="s">
        <v>217</v>
      </c>
      <c r="C19" s="342"/>
      <c r="D19" s="342"/>
      <c r="E19" s="342"/>
      <c r="F19" s="342"/>
      <c r="G19" s="342"/>
      <c r="H19" s="342"/>
      <c r="I19" s="342"/>
      <c r="J19" s="342"/>
      <c r="K19" s="342"/>
      <c r="L19" s="342"/>
      <c r="M19" s="342"/>
      <c r="N19" s="342"/>
      <c r="O19" s="342"/>
      <c r="P19" s="342"/>
      <c r="Q19" s="342"/>
      <c r="R19" s="342"/>
      <c r="S19" s="342"/>
      <c r="T19" s="342"/>
      <c r="U19" s="342"/>
      <c r="V19" s="343"/>
      <c r="W19" s="343"/>
      <c r="X19" s="343"/>
      <c r="Y19" s="343"/>
      <c r="Z19" s="343"/>
      <c r="AA19" s="343"/>
      <c r="AB19" s="343"/>
      <c r="AC19" s="343"/>
      <c r="AD19" s="343"/>
      <c r="AE19" s="343"/>
      <c r="AF19" s="343"/>
      <c r="AG19" s="344"/>
      <c r="AH19" s="345"/>
    </row>
    <row r="20" spans="2:34" ht="30" customHeight="1" x14ac:dyDescent="0.2">
      <c r="B20" s="380"/>
      <c r="C20" s="684" t="s">
        <v>485</v>
      </c>
      <c r="D20" s="684"/>
      <c r="E20" s="684"/>
      <c r="F20" s="684"/>
      <c r="G20" s="684"/>
      <c r="H20" s="684"/>
      <c r="I20" s="684"/>
      <c r="J20" s="684"/>
      <c r="K20" s="684"/>
      <c r="L20" s="684"/>
      <c r="M20" s="684"/>
      <c r="N20" s="684"/>
      <c r="O20" s="684"/>
      <c r="P20" s="684"/>
      <c r="Q20" s="684"/>
      <c r="R20" s="684"/>
      <c r="S20" s="684"/>
      <c r="T20" s="684"/>
      <c r="U20" s="684"/>
      <c r="V20" s="684"/>
      <c r="W20" s="684"/>
      <c r="X20" s="684"/>
      <c r="Y20" s="684"/>
      <c r="Z20" s="684"/>
      <c r="AA20" s="684"/>
      <c r="AB20" s="684"/>
      <c r="AC20" s="684"/>
      <c r="AD20" s="684"/>
      <c r="AE20" s="684"/>
      <c r="AF20" s="684"/>
      <c r="AG20" s="685"/>
      <c r="AH20" s="345"/>
    </row>
    <row r="21" spans="2:34" ht="13.2" customHeight="1" x14ac:dyDescent="0.2">
      <c r="B21" s="379"/>
      <c r="C21" s="684"/>
      <c r="D21" s="684"/>
      <c r="E21" s="684"/>
      <c r="F21" s="684"/>
      <c r="G21" s="684"/>
      <c r="H21" s="684"/>
      <c r="I21" s="684"/>
      <c r="J21" s="684"/>
      <c r="K21" s="684"/>
      <c r="L21" s="684"/>
      <c r="M21" s="684"/>
      <c r="N21" s="684"/>
      <c r="O21" s="684"/>
      <c r="P21" s="684"/>
      <c r="Q21" s="684"/>
      <c r="R21" s="684"/>
      <c r="S21" s="684"/>
      <c r="T21" s="684"/>
      <c r="U21" s="684"/>
      <c r="V21" s="684"/>
      <c r="W21" s="684"/>
      <c r="X21" s="684"/>
      <c r="Y21" s="684"/>
      <c r="Z21" s="684"/>
      <c r="AA21" s="684"/>
      <c r="AB21" s="684"/>
      <c r="AC21" s="684"/>
      <c r="AD21" s="684"/>
      <c r="AE21" s="684"/>
      <c r="AF21" s="684"/>
      <c r="AG21" s="685"/>
    </row>
    <row r="22" spans="2:34" ht="13.8" customHeight="1" thickBot="1" x14ac:dyDescent="0.25">
      <c r="B22" s="381"/>
      <c r="C22" s="591"/>
      <c r="D22" s="591"/>
      <c r="E22" s="591"/>
      <c r="F22" s="591"/>
      <c r="G22" s="591"/>
      <c r="H22" s="591"/>
      <c r="I22" s="591"/>
      <c r="J22" s="591"/>
      <c r="K22" s="591"/>
      <c r="L22" s="591"/>
      <c r="M22" s="591"/>
      <c r="N22" s="591"/>
      <c r="O22" s="591"/>
      <c r="P22" s="591"/>
      <c r="Q22" s="591"/>
      <c r="R22" s="591"/>
      <c r="S22" s="591"/>
      <c r="T22" s="591"/>
      <c r="U22" s="591"/>
      <c r="V22" s="591"/>
      <c r="W22" s="591"/>
      <c r="X22" s="591"/>
      <c r="Y22" s="591"/>
      <c r="Z22" s="591"/>
      <c r="AA22" s="591"/>
      <c r="AB22" s="591"/>
      <c r="AC22" s="591"/>
      <c r="AD22" s="591"/>
      <c r="AE22" s="591"/>
      <c r="AF22" s="591"/>
      <c r="AG22" s="592"/>
    </row>
    <row r="27" spans="2:34" x14ac:dyDescent="0.2">
      <c r="V27" s="312"/>
      <c r="W27" s="312"/>
      <c r="X27" s="312"/>
      <c r="Y27" s="312"/>
      <c r="Z27" s="312"/>
      <c r="AA27" s="312"/>
      <c r="AB27" s="312"/>
      <c r="AC27" s="312"/>
      <c r="AD27" s="312"/>
      <c r="AE27" s="312"/>
      <c r="AF27" s="312"/>
    </row>
    <row r="28" spans="2:34" x14ac:dyDescent="0.2">
      <c r="V28" s="312"/>
      <c r="W28" s="312"/>
      <c r="X28" s="312"/>
      <c r="Y28" s="312"/>
      <c r="Z28" s="312"/>
      <c r="AA28" s="312"/>
      <c r="AB28" s="312"/>
      <c r="AC28" s="312"/>
      <c r="AD28" s="312"/>
      <c r="AE28" s="312"/>
      <c r="AF28" s="312"/>
    </row>
    <row r="29" spans="2:34" x14ac:dyDescent="0.2">
      <c r="V29" s="312"/>
      <c r="W29" s="312"/>
      <c r="X29" s="312"/>
      <c r="Y29" s="312"/>
      <c r="Z29" s="312"/>
      <c r="AA29" s="312"/>
      <c r="AB29" s="312"/>
      <c r="AC29" s="312"/>
      <c r="AD29" s="312"/>
      <c r="AE29" s="312"/>
      <c r="AF29" s="312"/>
    </row>
    <row r="30" spans="2:34" x14ac:dyDescent="0.2">
      <c r="V30" s="312"/>
      <c r="W30" s="312"/>
      <c r="X30" s="312"/>
      <c r="Y30" s="311" t="s">
        <v>36</v>
      </c>
      <c r="Z30" s="311" t="s">
        <v>37</v>
      </c>
      <c r="AA30" s="312"/>
      <c r="AB30" s="312"/>
      <c r="AC30" s="312"/>
      <c r="AD30" s="312"/>
      <c r="AE30" s="312"/>
      <c r="AF30" s="312"/>
    </row>
    <row r="31" spans="2:34" x14ac:dyDescent="0.2">
      <c r="V31" s="312"/>
      <c r="W31" s="312"/>
      <c r="X31" s="312"/>
      <c r="Y31" s="311"/>
      <c r="Z31" s="311"/>
      <c r="AA31" s="312"/>
      <c r="AB31" s="312"/>
      <c r="AC31" s="312"/>
      <c r="AD31" s="312"/>
      <c r="AE31" s="312"/>
      <c r="AF31" s="312"/>
    </row>
  </sheetData>
  <sheetProtection password="CC3D" sheet="1" selectLockedCells="1"/>
  <mergeCells count="9">
    <mergeCell ref="B12:W12"/>
    <mergeCell ref="X12:AG12"/>
    <mergeCell ref="C20:AG22"/>
    <mergeCell ref="B2:M4"/>
    <mergeCell ref="B6:AG7"/>
    <mergeCell ref="B10:W10"/>
    <mergeCell ref="X10:AG10"/>
    <mergeCell ref="B11:W11"/>
    <mergeCell ref="X11:AG11"/>
  </mergeCells>
  <phoneticPr fontId="2"/>
  <dataValidations count="1">
    <dataValidation type="list" allowBlank="1" showInputMessage="1" showErrorMessage="1" sqref="X10:AG10">
      <formula1>"行っている,行っていない"</formula1>
    </dataValidation>
  </dataValidations>
  <printOptions horizontalCentered="1"/>
  <pageMargins left="0.59055118110236227" right="0.59055118110236227" top="0.59055118110236227" bottom="0.39370078740157483" header="0.19685039370078741" footer="0.19685039370078741"/>
  <pageSetup paperSize="9" scale="105"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L260"/>
  <sheetViews>
    <sheetView showGridLines="0" view="pageBreakPreview" zoomScaleNormal="100" zoomScaleSheetLayoutView="100" workbookViewId="0">
      <selection activeCell="B15" sqref="B15"/>
    </sheetView>
  </sheetViews>
  <sheetFormatPr defaultColWidth="8.88671875" defaultRowHeight="13.2" x14ac:dyDescent="0.2"/>
  <cols>
    <col min="1" max="1" width="5.21875" style="281" customWidth="1"/>
    <col min="2" max="2" width="40.44140625" style="284" customWidth="1"/>
    <col min="3" max="3" width="16.109375" style="284" customWidth="1"/>
    <col min="4" max="4" width="28.77734375" style="284" customWidth="1"/>
    <col min="5" max="5" width="27.109375" style="284" customWidth="1"/>
    <col min="6" max="9" width="2.44140625" style="284" customWidth="1"/>
    <col min="10" max="10" width="0" style="284" hidden="1" customWidth="1"/>
    <col min="11" max="16384" width="8.88671875" style="284"/>
  </cols>
  <sheetData>
    <row r="1" spans="1:5" ht="14.4" x14ac:dyDescent="0.2">
      <c r="B1" s="282" t="s">
        <v>505</v>
      </c>
      <c r="C1" s="283"/>
    </row>
    <row r="2" spans="1:5" ht="17.399999999999999" customHeight="1" x14ac:dyDescent="0.2">
      <c r="B2" s="285" t="s">
        <v>102</v>
      </c>
      <c r="C2" s="285"/>
    </row>
    <row r="3" spans="1:5" ht="17.399999999999999" customHeight="1" thickBot="1" x14ac:dyDescent="0.25">
      <c r="B3" s="285"/>
      <c r="C3" s="285"/>
    </row>
    <row r="4" spans="1:5" ht="17.399999999999999" customHeight="1" thickBot="1" x14ac:dyDescent="0.25">
      <c r="B4" s="510" t="s">
        <v>489</v>
      </c>
      <c r="C4" s="286" t="s">
        <v>15</v>
      </c>
      <c r="D4" s="287" t="s">
        <v>500</v>
      </c>
      <c r="E4" s="173">
        <f>E8+E9</f>
        <v>49</v>
      </c>
    </row>
    <row r="5" spans="1:5" ht="17.399999999999999" customHeight="1" thickBot="1" x14ac:dyDescent="0.25">
      <c r="B5" s="511"/>
      <c r="C5" s="173">
        <f>E114+E180</f>
        <v>55.7</v>
      </c>
      <c r="D5" s="287" t="s">
        <v>501</v>
      </c>
      <c r="E5" s="236">
        <f>E4/C6</f>
        <v>0.80327868852459017</v>
      </c>
    </row>
    <row r="6" spans="1:5" ht="17.399999999999999" customHeight="1" thickBot="1" x14ac:dyDescent="0.25">
      <c r="B6" s="288" t="s">
        <v>494</v>
      </c>
      <c r="C6" s="173">
        <f>C8+C9</f>
        <v>61</v>
      </c>
    </row>
    <row r="7" spans="1:5" ht="17.399999999999999" customHeight="1" x14ac:dyDescent="0.2">
      <c r="B7" s="289"/>
      <c r="C7" s="290"/>
    </row>
    <row r="8" spans="1:5" ht="17.399999999999999" hidden="1" customHeight="1" x14ac:dyDescent="0.2">
      <c r="B8" s="83" t="s">
        <v>495</v>
      </c>
      <c r="C8" s="234">
        <f>COUNTIF(B14:B113,"*")</f>
        <v>51</v>
      </c>
      <c r="D8" s="4" t="s">
        <v>498</v>
      </c>
      <c r="E8" s="4">
        <f>COUNTIF(D14:D113,"○")</f>
        <v>45</v>
      </c>
    </row>
    <row r="9" spans="1:5" ht="17.399999999999999" hidden="1" customHeight="1" x14ac:dyDescent="0.2">
      <c r="B9" s="83" t="s">
        <v>496</v>
      </c>
      <c r="C9" s="234">
        <f>COUNTIF(B120:B179,"*")</f>
        <v>10</v>
      </c>
      <c r="D9" s="4" t="s">
        <v>499</v>
      </c>
      <c r="E9" s="4">
        <f>COUNTIF(D120:D179,"○")</f>
        <v>4</v>
      </c>
    </row>
    <row r="10" spans="1:5" ht="17.399999999999999" customHeight="1" x14ac:dyDescent="0.2">
      <c r="B10" s="285"/>
      <c r="C10" s="285"/>
    </row>
    <row r="11" spans="1:5" ht="17.399999999999999" customHeight="1" x14ac:dyDescent="0.2">
      <c r="B11" s="285"/>
      <c r="C11" s="285"/>
    </row>
    <row r="12" spans="1:5" ht="17.399999999999999" customHeight="1" thickBot="1" x14ac:dyDescent="0.25">
      <c r="A12" s="291" t="s">
        <v>491</v>
      </c>
      <c r="B12" s="285"/>
      <c r="C12" s="285"/>
    </row>
    <row r="13" spans="1:5" ht="31.8" customHeight="1" thickBot="1" x14ac:dyDescent="0.25">
      <c r="A13" s="292" t="s">
        <v>73</v>
      </c>
      <c r="B13" s="293" t="s">
        <v>54</v>
      </c>
      <c r="C13" s="293" t="s">
        <v>74</v>
      </c>
      <c r="D13" s="294" t="s">
        <v>502</v>
      </c>
      <c r="E13" s="295" t="s">
        <v>273</v>
      </c>
    </row>
    <row r="14" spans="1:5" ht="17.399999999999999" customHeight="1" thickTop="1" x14ac:dyDescent="0.2">
      <c r="A14" s="296">
        <v>1</v>
      </c>
      <c r="B14" s="92" t="s">
        <v>568</v>
      </c>
      <c r="C14" s="121" t="s">
        <v>569</v>
      </c>
      <c r="D14" s="235" t="s">
        <v>570</v>
      </c>
      <c r="E14" s="100">
        <v>1</v>
      </c>
    </row>
    <row r="15" spans="1:5" ht="17.399999999999999" customHeight="1" x14ac:dyDescent="0.2">
      <c r="A15" s="296">
        <v>2</v>
      </c>
      <c r="B15" s="92" t="s">
        <v>573</v>
      </c>
      <c r="C15" s="121" t="s">
        <v>569</v>
      </c>
      <c r="D15" s="235" t="s">
        <v>570</v>
      </c>
      <c r="E15" s="100">
        <v>1</v>
      </c>
    </row>
    <row r="16" spans="1:5" ht="17.399999999999999" customHeight="1" x14ac:dyDescent="0.2">
      <c r="A16" s="296">
        <v>3</v>
      </c>
      <c r="B16" s="92" t="s">
        <v>568</v>
      </c>
      <c r="C16" s="121" t="s">
        <v>569</v>
      </c>
      <c r="D16" s="235" t="s">
        <v>570</v>
      </c>
      <c r="E16" s="100">
        <v>1</v>
      </c>
    </row>
    <row r="17" spans="1:5" ht="17.399999999999999" customHeight="1" x14ac:dyDescent="0.2">
      <c r="A17" s="296">
        <v>4</v>
      </c>
      <c r="B17" s="92" t="s">
        <v>568</v>
      </c>
      <c r="C17" s="121" t="s">
        <v>569</v>
      </c>
      <c r="D17" s="235"/>
      <c r="E17" s="100">
        <v>1</v>
      </c>
    </row>
    <row r="18" spans="1:5" ht="17.399999999999999" customHeight="1" x14ac:dyDescent="0.2">
      <c r="A18" s="296">
        <v>5</v>
      </c>
      <c r="B18" s="92" t="s">
        <v>568</v>
      </c>
      <c r="C18" s="121" t="s">
        <v>569</v>
      </c>
      <c r="D18" s="235" t="s">
        <v>570</v>
      </c>
      <c r="E18" s="100">
        <v>1</v>
      </c>
    </row>
    <row r="19" spans="1:5" ht="17.399999999999999" customHeight="1" x14ac:dyDescent="0.2">
      <c r="A19" s="296">
        <v>6</v>
      </c>
      <c r="B19" s="92" t="s">
        <v>568</v>
      </c>
      <c r="C19" s="121" t="s">
        <v>569</v>
      </c>
      <c r="D19" s="235" t="s">
        <v>570</v>
      </c>
      <c r="E19" s="100">
        <v>1</v>
      </c>
    </row>
    <row r="20" spans="1:5" ht="17.399999999999999" customHeight="1" x14ac:dyDescent="0.2">
      <c r="A20" s="296">
        <v>7</v>
      </c>
      <c r="B20" s="92" t="s">
        <v>568</v>
      </c>
      <c r="C20" s="121" t="s">
        <v>569</v>
      </c>
      <c r="D20" s="235" t="s">
        <v>570</v>
      </c>
      <c r="E20" s="100">
        <v>1</v>
      </c>
    </row>
    <row r="21" spans="1:5" ht="17.399999999999999" customHeight="1" x14ac:dyDescent="0.2">
      <c r="A21" s="296">
        <v>8</v>
      </c>
      <c r="B21" s="92" t="s">
        <v>568</v>
      </c>
      <c r="C21" s="121" t="s">
        <v>569</v>
      </c>
      <c r="D21" s="235" t="s">
        <v>570</v>
      </c>
      <c r="E21" s="100">
        <v>1</v>
      </c>
    </row>
    <row r="22" spans="1:5" ht="17.399999999999999" customHeight="1" x14ac:dyDescent="0.2">
      <c r="A22" s="296">
        <v>9</v>
      </c>
      <c r="B22" s="92" t="s">
        <v>568</v>
      </c>
      <c r="C22" s="121" t="s">
        <v>569</v>
      </c>
      <c r="D22" s="235" t="s">
        <v>570</v>
      </c>
      <c r="E22" s="100">
        <v>1</v>
      </c>
    </row>
    <row r="23" spans="1:5" ht="17.399999999999999" customHeight="1" x14ac:dyDescent="0.2">
      <c r="A23" s="296">
        <v>10</v>
      </c>
      <c r="B23" s="92" t="s">
        <v>568</v>
      </c>
      <c r="C23" s="121" t="s">
        <v>569</v>
      </c>
      <c r="D23" s="235"/>
      <c r="E23" s="100">
        <v>1</v>
      </c>
    </row>
    <row r="24" spans="1:5" ht="17.399999999999999" customHeight="1" x14ac:dyDescent="0.2">
      <c r="A24" s="296">
        <v>11</v>
      </c>
      <c r="B24" s="92" t="s">
        <v>568</v>
      </c>
      <c r="C24" s="121" t="s">
        <v>569</v>
      </c>
      <c r="D24" s="235"/>
      <c r="E24" s="100">
        <v>1</v>
      </c>
    </row>
    <row r="25" spans="1:5" ht="17.399999999999999" customHeight="1" x14ac:dyDescent="0.2">
      <c r="A25" s="296">
        <v>12</v>
      </c>
      <c r="B25" s="92" t="s">
        <v>568</v>
      </c>
      <c r="C25" s="121" t="s">
        <v>569</v>
      </c>
      <c r="D25" s="235" t="s">
        <v>570</v>
      </c>
      <c r="E25" s="100">
        <v>1</v>
      </c>
    </row>
    <row r="26" spans="1:5" ht="17.399999999999999" customHeight="1" x14ac:dyDescent="0.2">
      <c r="A26" s="296">
        <v>13</v>
      </c>
      <c r="B26" s="92" t="s">
        <v>568</v>
      </c>
      <c r="C26" s="121" t="s">
        <v>569</v>
      </c>
      <c r="D26" s="235" t="s">
        <v>570</v>
      </c>
      <c r="E26" s="100">
        <v>1</v>
      </c>
    </row>
    <row r="27" spans="1:5" ht="17.399999999999999" customHeight="1" x14ac:dyDescent="0.2">
      <c r="A27" s="296">
        <v>14</v>
      </c>
      <c r="B27" s="92" t="s">
        <v>568</v>
      </c>
      <c r="C27" s="121" t="s">
        <v>569</v>
      </c>
      <c r="D27" s="235" t="s">
        <v>570</v>
      </c>
      <c r="E27" s="100">
        <v>1</v>
      </c>
    </row>
    <row r="28" spans="1:5" ht="17.399999999999999" customHeight="1" x14ac:dyDescent="0.2">
      <c r="A28" s="296">
        <v>15</v>
      </c>
      <c r="B28" s="92" t="s">
        <v>568</v>
      </c>
      <c r="C28" s="121" t="s">
        <v>569</v>
      </c>
      <c r="D28" s="235" t="s">
        <v>570</v>
      </c>
      <c r="E28" s="100">
        <v>1</v>
      </c>
    </row>
    <row r="29" spans="1:5" ht="17.399999999999999" customHeight="1" x14ac:dyDescent="0.2">
      <c r="A29" s="296">
        <v>16</v>
      </c>
      <c r="B29" s="92" t="s">
        <v>568</v>
      </c>
      <c r="C29" s="121" t="s">
        <v>569</v>
      </c>
      <c r="D29" s="235" t="s">
        <v>570</v>
      </c>
      <c r="E29" s="100">
        <v>1</v>
      </c>
    </row>
    <row r="30" spans="1:5" ht="17.399999999999999" customHeight="1" x14ac:dyDescent="0.2">
      <c r="A30" s="296">
        <v>17</v>
      </c>
      <c r="B30" s="92" t="s">
        <v>568</v>
      </c>
      <c r="C30" s="121" t="s">
        <v>569</v>
      </c>
      <c r="D30" s="235" t="s">
        <v>570</v>
      </c>
      <c r="E30" s="100">
        <v>1</v>
      </c>
    </row>
    <row r="31" spans="1:5" ht="17.399999999999999" customHeight="1" x14ac:dyDescent="0.2">
      <c r="A31" s="296">
        <v>18</v>
      </c>
      <c r="B31" s="92" t="s">
        <v>568</v>
      </c>
      <c r="C31" s="121" t="s">
        <v>569</v>
      </c>
      <c r="D31" s="235" t="s">
        <v>570</v>
      </c>
      <c r="E31" s="100">
        <v>1</v>
      </c>
    </row>
    <row r="32" spans="1:5" ht="17.399999999999999" customHeight="1" x14ac:dyDescent="0.2">
      <c r="A32" s="296">
        <v>19</v>
      </c>
      <c r="B32" s="92" t="s">
        <v>568</v>
      </c>
      <c r="C32" s="121" t="s">
        <v>569</v>
      </c>
      <c r="D32" s="235" t="s">
        <v>570</v>
      </c>
      <c r="E32" s="100">
        <v>1</v>
      </c>
    </row>
    <row r="33" spans="1:5" ht="17.399999999999999" customHeight="1" x14ac:dyDescent="0.2">
      <c r="A33" s="296">
        <v>20</v>
      </c>
      <c r="B33" s="92" t="s">
        <v>568</v>
      </c>
      <c r="C33" s="121" t="s">
        <v>569</v>
      </c>
      <c r="D33" s="235" t="s">
        <v>570</v>
      </c>
      <c r="E33" s="100">
        <v>1</v>
      </c>
    </row>
    <row r="34" spans="1:5" ht="17.399999999999999" customHeight="1" x14ac:dyDescent="0.2">
      <c r="A34" s="296">
        <v>21</v>
      </c>
      <c r="B34" s="92" t="s">
        <v>568</v>
      </c>
      <c r="C34" s="121" t="s">
        <v>569</v>
      </c>
      <c r="D34" s="235" t="s">
        <v>570</v>
      </c>
      <c r="E34" s="100">
        <v>1</v>
      </c>
    </row>
    <row r="35" spans="1:5" ht="17.399999999999999" customHeight="1" x14ac:dyDescent="0.2">
      <c r="A35" s="296">
        <v>22</v>
      </c>
      <c r="B35" s="92" t="s">
        <v>568</v>
      </c>
      <c r="C35" s="121" t="s">
        <v>569</v>
      </c>
      <c r="D35" s="235" t="s">
        <v>570</v>
      </c>
      <c r="E35" s="100">
        <v>1</v>
      </c>
    </row>
    <row r="36" spans="1:5" ht="17.399999999999999" customHeight="1" x14ac:dyDescent="0.2">
      <c r="A36" s="296">
        <v>23</v>
      </c>
      <c r="B36" s="92" t="s">
        <v>568</v>
      </c>
      <c r="C36" s="121" t="s">
        <v>569</v>
      </c>
      <c r="D36" s="235" t="s">
        <v>570</v>
      </c>
      <c r="E36" s="100">
        <v>1</v>
      </c>
    </row>
    <row r="37" spans="1:5" ht="17.399999999999999" customHeight="1" x14ac:dyDescent="0.2">
      <c r="A37" s="296">
        <v>24</v>
      </c>
      <c r="B37" s="92" t="s">
        <v>568</v>
      </c>
      <c r="C37" s="121" t="s">
        <v>569</v>
      </c>
      <c r="D37" s="235" t="s">
        <v>570</v>
      </c>
      <c r="E37" s="100">
        <v>1</v>
      </c>
    </row>
    <row r="38" spans="1:5" ht="17.399999999999999" customHeight="1" x14ac:dyDescent="0.2">
      <c r="A38" s="296">
        <v>25</v>
      </c>
      <c r="B38" s="92" t="s">
        <v>568</v>
      </c>
      <c r="C38" s="121" t="s">
        <v>569</v>
      </c>
      <c r="D38" s="235" t="s">
        <v>570</v>
      </c>
      <c r="E38" s="100">
        <v>1</v>
      </c>
    </row>
    <row r="39" spans="1:5" ht="17.399999999999999" customHeight="1" x14ac:dyDescent="0.2">
      <c r="A39" s="296">
        <v>26</v>
      </c>
      <c r="B39" s="92" t="s">
        <v>568</v>
      </c>
      <c r="C39" s="121" t="s">
        <v>569</v>
      </c>
      <c r="D39" s="235" t="s">
        <v>570</v>
      </c>
      <c r="E39" s="100">
        <v>1</v>
      </c>
    </row>
    <row r="40" spans="1:5" ht="17.399999999999999" customHeight="1" x14ac:dyDescent="0.2">
      <c r="A40" s="296">
        <v>27</v>
      </c>
      <c r="B40" s="92" t="s">
        <v>568</v>
      </c>
      <c r="C40" s="121" t="s">
        <v>569</v>
      </c>
      <c r="D40" s="235" t="s">
        <v>570</v>
      </c>
      <c r="E40" s="100">
        <v>1</v>
      </c>
    </row>
    <row r="41" spans="1:5" ht="17.399999999999999" customHeight="1" x14ac:dyDescent="0.2">
      <c r="A41" s="296">
        <v>28</v>
      </c>
      <c r="B41" s="92" t="s">
        <v>568</v>
      </c>
      <c r="C41" s="121" t="s">
        <v>569</v>
      </c>
      <c r="D41" s="235" t="s">
        <v>570</v>
      </c>
      <c r="E41" s="100">
        <v>1</v>
      </c>
    </row>
    <row r="42" spans="1:5" ht="17.399999999999999" customHeight="1" x14ac:dyDescent="0.2">
      <c r="A42" s="296">
        <v>29</v>
      </c>
      <c r="B42" s="92" t="s">
        <v>568</v>
      </c>
      <c r="C42" s="121" t="s">
        <v>569</v>
      </c>
      <c r="D42" s="235"/>
      <c r="E42" s="100">
        <v>1</v>
      </c>
    </row>
    <row r="43" spans="1:5" ht="17.399999999999999" customHeight="1" x14ac:dyDescent="0.2">
      <c r="A43" s="296">
        <v>30</v>
      </c>
      <c r="B43" s="92" t="s">
        <v>568</v>
      </c>
      <c r="C43" s="121" t="s">
        <v>569</v>
      </c>
      <c r="D43" s="235"/>
      <c r="E43" s="100">
        <v>1</v>
      </c>
    </row>
    <row r="44" spans="1:5" ht="17.399999999999999" customHeight="1" x14ac:dyDescent="0.2">
      <c r="A44" s="296">
        <v>31</v>
      </c>
      <c r="B44" s="92" t="s">
        <v>568</v>
      </c>
      <c r="C44" s="121" t="s">
        <v>569</v>
      </c>
      <c r="D44" s="235" t="s">
        <v>570</v>
      </c>
      <c r="E44" s="100">
        <v>1</v>
      </c>
    </row>
    <row r="45" spans="1:5" ht="17.399999999999999" customHeight="1" x14ac:dyDescent="0.2">
      <c r="A45" s="296">
        <v>32</v>
      </c>
      <c r="B45" s="92" t="s">
        <v>568</v>
      </c>
      <c r="C45" s="121" t="s">
        <v>569</v>
      </c>
      <c r="D45" s="235" t="s">
        <v>570</v>
      </c>
      <c r="E45" s="100">
        <v>1</v>
      </c>
    </row>
    <row r="46" spans="1:5" ht="17.399999999999999" customHeight="1" x14ac:dyDescent="0.2">
      <c r="A46" s="296">
        <v>33</v>
      </c>
      <c r="B46" s="92" t="s">
        <v>568</v>
      </c>
      <c r="C46" s="121" t="s">
        <v>569</v>
      </c>
      <c r="D46" s="235" t="s">
        <v>570</v>
      </c>
      <c r="E46" s="100">
        <v>1</v>
      </c>
    </row>
    <row r="47" spans="1:5" ht="17.399999999999999" customHeight="1" x14ac:dyDescent="0.2">
      <c r="A47" s="296">
        <v>34</v>
      </c>
      <c r="B47" s="92" t="s">
        <v>568</v>
      </c>
      <c r="C47" s="121" t="s">
        <v>569</v>
      </c>
      <c r="D47" s="235" t="s">
        <v>570</v>
      </c>
      <c r="E47" s="100">
        <v>1</v>
      </c>
    </row>
    <row r="48" spans="1:5" ht="17.399999999999999" customHeight="1" x14ac:dyDescent="0.2">
      <c r="A48" s="296">
        <v>35</v>
      </c>
      <c r="B48" s="92" t="s">
        <v>568</v>
      </c>
      <c r="C48" s="121" t="s">
        <v>569</v>
      </c>
      <c r="D48" s="235" t="s">
        <v>570</v>
      </c>
      <c r="E48" s="100">
        <v>1</v>
      </c>
    </row>
    <row r="49" spans="1:5" ht="17.399999999999999" customHeight="1" x14ac:dyDescent="0.2">
      <c r="A49" s="296">
        <v>36</v>
      </c>
      <c r="B49" s="92" t="s">
        <v>568</v>
      </c>
      <c r="C49" s="121" t="s">
        <v>569</v>
      </c>
      <c r="D49" s="235" t="s">
        <v>570</v>
      </c>
      <c r="E49" s="100">
        <v>1</v>
      </c>
    </row>
    <row r="50" spans="1:5" ht="17.399999999999999" customHeight="1" x14ac:dyDescent="0.2">
      <c r="A50" s="296">
        <v>37</v>
      </c>
      <c r="B50" s="92" t="s">
        <v>568</v>
      </c>
      <c r="C50" s="121" t="s">
        <v>569</v>
      </c>
      <c r="D50" s="235" t="s">
        <v>570</v>
      </c>
      <c r="E50" s="100">
        <v>1</v>
      </c>
    </row>
    <row r="51" spans="1:5" ht="17.399999999999999" customHeight="1" x14ac:dyDescent="0.2">
      <c r="A51" s="296">
        <v>38</v>
      </c>
      <c r="B51" s="92" t="s">
        <v>568</v>
      </c>
      <c r="C51" s="121" t="s">
        <v>569</v>
      </c>
      <c r="D51" s="235" t="s">
        <v>570</v>
      </c>
      <c r="E51" s="100">
        <v>1</v>
      </c>
    </row>
    <row r="52" spans="1:5" ht="17.399999999999999" customHeight="1" x14ac:dyDescent="0.2">
      <c r="A52" s="296">
        <v>39</v>
      </c>
      <c r="B52" s="92" t="s">
        <v>568</v>
      </c>
      <c r="C52" s="121" t="s">
        <v>569</v>
      </c>
      <c r="D52" s="235" t="s">
        <v>570</v>
      </c>
      <c r="E52" s="100">
        <v>1</v>
      </c>
    </row>
    <row r="53" spans="1:5" ht="17.399999999999999" customHeight="1" x14ac:dyDescent="0.2">
      <c r="A53" s="296">
        <v>40</v>
      </c>
      <c r="B53" s="92" t="s">
        <v>568</v>
      </c>
      <c r="C53" s="121" t="s">
        <v>569</v>
      </c>
      <c r="D53" s="235" t="s">
        <v>570</v>
      </c>
      <c r="E53" s="100">
        <v>1</v>
      </c>
    </row>
    <row r="54" spans="1:5" ht="17.399999999999999" customHeight="1" x14ac:dyDescent="0.2">
      <c r="A54" s="296">
        <v>41</v>
      </c>
      <c r="B54" s="92" t="s">
        <v>568</v>
      </c>
      <c r="C54" s="121" t="s">
        <v>569</v>
      </c>
      <c r="D54" s="235" t="s">
        <v>570</v>
      </c>
      <c r="E54" s="100">
        <v>1</v>
      </c>
    </row>
    <row r="55" spans="1:5" ht="17.399999999999999" customHeight="1" x14ac:dyDescent="0.2">
      <c r="A55" s="296">
        <v>42</v>
      </c>
      <c r="B55" s="92" t="s">
        <v>568</v>
      </c>
      <c r="C55" s="121" t="s">
        <v>569</v>
      </c>
      <c r="D55" s="235" t="s">
        <v>570</v>
      </c>
      <c r="E55" s="100">
        <v>1</v>
      </c>
    </row>
    <row r="56" spans="1:5" ht="17.399999999999999" customHeight="1" x14ac:dyDescent="0.2">
      <c r="A56" s="296">
        <v>43</v>
      </c>
      <c r="B56" s="92" t="s">
        <v>568</v>
      </c>
      <c r="C56" s="121" t="s">
        <v>569</v>
      </c>
      <c r="D56" s="235" t="s">
        <v>570</v>
      </c>
      <c r="E56" s="100">
        <v>1</v>
      </c>
    </row>
    <row r="57" spans="1:5" ht="17.399999999999999" customHeight="1" x14ac:dyDescent="0.2">
      <c r="A57" s="296">
        <v>44</v>
      </c>
      <c r="B57" s="92" t="s">
        <v>568</v>
      </c>
      <c r="C57" s="121" t="s">
        <v>569</v>
      </c>
      <c r="D57" s="235" t="s">
        <v>570</v>
      </c>
      <c r="E57" s="100">
        <v>1</v>
      </c>
    </row>
    <row r="58" spans="1:5" ht="17.399999999999999" customHeight="1" x14ac:dyDescent="0.2">
      <c r="A58" s="296">
        <v>45</v>
      </c>
      <c r="B58" s="92" t="s">
        <v>568</v>
      </c>
      <c r="C58" s="121" t="s">
        <v>569</v>
      </c>
      <c r="D58" s="235" t="s">
        <v>570</v>
      </c>
      <c r="E58" s="100">
        <v>1</v>
      </c>
    </row>
    <row r="59" spans="1:5" ht="17.399999999999999" customHeight="1" x14ac:dyDescent="0.2">
      <c r="A59" s="296">
        <v>46</v>
      </c>
      <c r="B59" s="92" t="s">
        <v>568</v>
      </c>
      <c r="C59" s="121" t="s">
        <v>569</v>
      </c>
      <c r="D59" s="235" t="s">
        <v>570</v>
      </c>
      <c r="E59" s="100">
        <v>1</v>
      </c>
    </row>
    <row r="60" spans="1:5" ht="17.399999999999999" customHeight="1" x14ac:dyDescent="0.2">
      <c r="A60" s="296">
        <v>47</v>
      </c>
      <c r="B60" s="92" t="s">
        <v>568</v>
      </c>
      <c r="C60" s="121" t="s">
        <v>569</v>
      </c>
      <c r="D60" s="235" t="s">
        <v>570</v>
      </c>
      <c r="E60" s="100">
        <v>1</v>
      </c>
    </row>
    <row r="61" spans="1:5" ht="17.399999999999999" customHeight="1" x14ac:dyDescent="0.2">
      <c r="A61" s="296">
        <v>48</v>
      </c>
      <c r="B61" s="92" t="s">
        <v>568</v>
      </c>
      <c r="C61" s="121" t="s">
        <v>569</v>
      </c>
      <c r="D61" s="235" t="s">
        <v>570</v>
      </c>
      <c r="E61" s="100">
        <v>1</v>
      </c>
    </row>
    <row r="62" spans="1:5" ht="17.399999999999999" customHeight="1" x14ac:dyDescent="0.2">
      <c r="A62" s="296">
        <v>49</v>
      </c>
      <c r="B62" s="92" t="s">
        <v>568</v>
      </c>
      <c r="C62" s="121" t="s">
        <v>569</v>
      </c>
      <c r="D62" s="235" t="s">
        <v>570</v>
      </c>
      <c r="E62" s="100">
        <v>1</v>
      </c>
    </row>
    <row r="63" spans="1:5" ht="17.399999999999999" customHeight="1" x14ac:dyDescent="0.2">
      <c r="A63" s="296">
        <v>50</v>
      </c>
      <c r="B63" s="92" t="s">
        <v>568</v>
      </c>
      <c r="C63" s="121" t="s">
        <v>569</v>
      </c>
      <c r="D63" s="235" t="s">
        <v>570</v>
      </c>
      <c r="E63" s="100">
        <v>1</v>
      </c>
    </row>
    <row r="64" spans="1:5" ht="17.399999999999999" customHeight="1" x14ac:dyDescent="0.2">
      <c r="A64" s="296">
        <v>51</v>
      </c>
      <c r="B64" s="92" t="s">
        <v>568</v>
      </c>
      <c r="C64" s="121" t="s">
        <v>569</v>
      </c>
      <c r="D64" s="235"/>
      <c r="E64" s="100">
        <v>1</v>
      </c>
    </row>
    <row r="65" spans="1:5" ht="17.399999999999999" customHeight="1" x14ac:dyDescent="0.2">
      <c r="A65" s="296">
        <v>52</v>
      </c>
      <c r="B65" s="92"/>
      <c r="C65" s="121"/>
      <c r="D65" s="235"/>
      <c r="E65" s="100"/>
    </row>
    <row r="66" spans="1:5" ht="17.399999999999999" customHeight="1" x14ac:dyDescent="0.2">
      <c r="A66" s="296">
        <v>53</v>
      </c>
      <c r="B66" s="92"/>
      <c r="C66" s="121"/>
      <c r="D66" s="235"/>
      <c r="E66" s="100"/>
    </row>
    <row r="67" spans="1:5" ht="17.399999999999999" customHeight="1" x14ac:dyDescent="0.2">
      <c r="A67" s="296">
        <v>54</v>
      </c>
      <c r="B67" s="92"/>
      <c r="C67" s="121"/>
      <c r="D67" s="235"/>
      <c r="E67" s="100"/>
    </row>
    <row r="68" spans="1:5" ht="17.399999999999999" customHeight="1" x14ac:dyDescent="0.2">
      <c r="A68" s="296">
        <v>55</v>
      </c>
      <c r="B68" s="92"/>
      <c r="C68" s="121"/>
      <c r="D68" s="235"/>
      <c r="E68" s="100"/>
    </row>
    <row r="69" spans="1:5" ht="17.399999999999999" customHeight="1" x14ac:dyDescent="0.2">
      <c r="A69" s="296">
        <v>56</v>
      </c>
      <c r="B69" s="92"/>
      <c r="C69" s="121"/>
      <c r="D69" s="235"/>
      <c r="E69" s="100"/>
    </row>
    <row r="70" spans="1:5" ht="17.399999999999999" customHeight="1" x14ac:dyDescent="0.2">
      <c r="A70" s="296">
        <v>57</v>
      </c>
      <c r="B70" s="92"/>
      <c r="C70" s="121"/>
      <c r="D70" s="235"/>
      <c r="E70" s="100"/>
    </row>
    <row r="71" spans="1:5" ht="17.399999999999999" customHeight="1" x14ac:dyDescent="0.2">
      <c r="A71" s="296">
        <v>58</v>
      </c>
      <c r="B71" s="92"/>
      <c r="C71" s="121"/>
      <c r="D71" s="235"/>
      <c r="E71" s="100"/>
    </row>
    <row r="72" spans="1:5" ht="17.399999999999999" customHeight="1" x14ac:dyDescent="0.2">
      <c r="A72" s="296">
        <v>59</v>
      </c>
      <c r="B72" s="92"/>
      <c r="C72" s="121"/>
      <c r="D72" s="235"/>
      <c r="E72" s="100"/>
    </row>
    <row r="73" spans="1:5" ht="17.399999999999999" customHeight="1" x14ac:dyDescent="0.2">
      <c r="A73" s="296">
        <v>60</v>
      </c>
      <c r="B73" s="92"/>
      <c r="C73" s="121"/>
      <c r="D73" s="235"/>
      <c r="E73" s="100"/>
    </row>
    <row r="74" spans="1:5" ht="17.399999999999999" customHeight="1" x14ac:dyDescent="0.2">
      <c r="A74" s="296">
        <v>61</v>
      </c>
      <c r="B74" s="92"/>
      <c r="C74" s="121"/>
      <c r="D74" s="235"/>
      <c r="E74" s="100"/>
    </row>
    <row r="75" spans="1:5" ht="17.399999999999999" customHeight="1" x14ac:dyDescent="0.2">
      <c r="A75" s="296">
        <v>62</v>
      </c>
      <c r="B75" s="92"/>
      <c r="C75" s="121"/>
      <c r="D75" s="235"/>
      <c r="E75" s="100"/>
    </row>
    <row r="76" spans="1:5" ht="17.399999999999999" customHeight="1" x14ac:dyDescent="0.2">
      <c r="A76" s="296">
        <v>63</v>
      </c>
      <c r="B76" s="92"/>
      <c r="C76" s="121"/>
      <c r="D76" s="235"/>
      <c r="E76" s="100"/>
    </row>
    <row r="77" spans="1:5" ht="17.399999999999999" customHeight="1" x14ac:dyDescent="0.2">
      <c r="A77" s="296">
        <v>64</v>
      </c>
      <c r="B77" s="92"/>
      <c r="C77" s="121"/>
      <c r="D77" s="235"/>
      <c r="E77" s="100"/>
    </row>
    <row r="78" spans="1:5" ht="17.399999999999999" customHeight="1" x14ac:dyDescent="0.2">
      <c r="A78" s="296">
        <v>65</v>
      </c>
      <c r="B78" s="92"/>
      <c r="C78" s="121"/>
      <c r="D78" s="235"/>
      <c r="E78" s="100"/>
    </row>
    <row r="79" spans="1:5" ht="17.399999999999999" customHeight="1" x14ac:dyDescent="0.2">
      <c r="A79" s="296">
        <v>66</v>
      </c>
      <c r="B79" s="92"/>
      <c r="C79" s="121"/>
      <c r="D79" s="235"/>
      <c r="E79" s="100"/>
    </row>
    <row r="80" spans="1:5" ht="17.399999999999999" customHeight="1" x14ac:dyDescent="0.2">
      <c r="A80" s="296">
        <v>67</v>
      </c>
      <c r="B80" s="92"/>
      <c r="C80" s="121"/>
      <c r="D80" s="235"/>
      <c r="E80" s="100"/>
    </row>
    <row r="81" spans="1:5" ht="17.399999999999999" customHeight="1" x14ac:dyDescent="0.2">
      <c r="A81" s="296">
        <v>68</v>
      </c>
      <c r="B81" s="92"/>
      <c r="C81" s="121"/>
      <c r="D81" s="235"/>
      <c r="E81" s="100"/>
    </row>
    <row r="82" spans="1:5" ht="17.399999999999999" customHeight="1" x14ac:dyDescent="0.2">
      <c r="A82" s="296">
        <v>69</v>
      </c>
      <c r="B82" s="92"/>
      <c r="C82" s="121"/>
      <c r="D82" s="235"/>
      <c r="E82" s="100"/>
    </row>
    <row r="83" spans="1:5" ht="17.399999999999999" customHeight="1" x14ac:dyDescent="0.2">
      <c r="A83" s="296">
        <v>70</v>
      </c>
      <c r="B83" s="92"/>
      <c r="C83" s="121"/>
      <c r="D83" s="235"/>
      <c r="E83" s="100"/>
    </row>
    <row r="84" spans="1:5" ht="17.399999999999999" customHeight="1" x14ac:dyDescent="0.2">
      <c r="A84" s="296">
        <v>71</v>
      </c>
      <c r="B84" s="92"/>
      <c r="C84" s="121"/>
      <c r="D84" s="235"/>
      <c r="E84" s="100"/>
    </row>
    <row r="85" spans="1:5" ht="17.399999999999999" customHeight="1" x14ac:dyDescent="0.2">
      <c r="A85" s="296">
        <v>72</v>
      </c>
      <c r="B85" s="92"/>
      <c r="C85" s="121"/>
      <c r="D85" s="235"/>
      <c r="E85" s="100"/>
    </row>
    <row r="86" spans="1:5" ht="17.399999999999999" customHeight="1" x14ac:dyDescent="0.2">
      <c r="A86" s="296">
        <v>73</v>
      </c>
      <c r="B86" s="92"/>
      <c r="C86" s="121"/>
      <c r="D86" s="235"/>
      <c r="E86" s="100"/>
    </row>
    <row r="87" spans="1:5" ht="17.399999999999999" customHeight="1" x14ac:dyDescent="0.2">
      <c r="A87" s="296">
        <v>74</v>
      </c>
      <c r="B87" s="92"/>
      <c r="C87" s="121"/>
      <c r="D87" s="235"/>
      <c r="E87" s="100"/>
    </row>
    <row r="88" spans="1:5" ht="17.399999999999999" customHeight="1" x14ac:dyDescent="0.2">
      <c r="A88" s="296">
        <v>75</v>
      </c>
      <c r="B88" s="92"/>
      <c r="C88" s="121"/>
      <c r="D88" s="235"/>
      <c r="E88" s="100"/>
    </row>
    <row r="89" spans="1:5" ht="17.399999999999999" customHeight="1" x14ac:dyDescent="0.2">
      <c r="A89" s="296">
        <v>76</v>
      </c>
      <c r="B89" s="92"/>
      <c r="C89" s="121"/>
      <c r="D89" s="235"/>
      <c r="E89" s="100"/>
    </row>
    <row r="90" spans="1:5" ht="17.399999999999999" customHeight="1" x14ac:dyDescent="0.2">
      <c r="A90" s="296">
        <v>77</v>
      </c>
      <c r="B90" s="92"/>
      <c r="C90" s="121"/>
      <c r="D90" s="235"/>
      <c r="E90" s="100"/>
    </row>
    <row r="91" spans="1:5" ht="17.399999999999999" customHeight="1" x14ac:dyDescent="0.2">
      <c r="A91" s="296">
        <v>78</v>
      </c>
      <c r="B91" s="92"/>
      <c r="C91" s="121"/>
      <c r="D91" s="235"/>
      <c r="E91" s="100"/>
    </row>
    <row r="92" spans="1:5" ht="17.399999999999999" customHeight="1" x14ac:dyDescent="0.2">
      <c r="A92" s="296">
        <v>79</v>
      </c>
      <c r="B92" s="92"/>
      <c r="C92" s="121"/>
      <c r="D92" s="235"/>
      <c r="E92" s="100"/>
    </row>
    <row r="93" spans="1:5" ht="17.399999999999999" customHeight="1" x14ac:dyDescent="0.2">
      <c r="A93" s="296">
        <v>80</v>
      </c>
      <c r="B93" s="92"/>
      <c r="C93" s="121"/>
      <c r="D93" s="235"/>
      <c r="E93" s="100"/>
    </row>
    <row r="94" spans="1:5" ht="17.399999999999999" customHeight="1" x14ac:dyDescent="0.2">
      <c r="A94" s="296">
        <v>81</v>
      </c>
      <c r="B94" s="92"/>
      <c r="C94" s="121"/>
      <c r="D94" s="235"/>
      <c r="E94" s="100"/>
    </row>
    <row r="95" spans="1:5" ht="17.399999999999999" customHeight="1" x14ac:dyDescent="0.2">
      <c r="A95" s="296">
        <v>82</v>
      </c>
      <c r="B95" s="92"/>
      <c r="C95" s="121"/>
      <c r="D95" s="235"/>
      <c r="E95" s="100"/>
    </row>
    <row r="96" spans="1:5" ht="17.399999999999999" customHeight="1" x14ac:dyDescent="0.2">
      <c r="A96" s="296">
        <v>83</v>
      </c>
      <c r="B96" s="92"/>
      <c r="C96" s="121"/>
      <c r="D96" s="235"/>
      <c r="E96" s="100"/>
    </row>
    <row r="97" spans="1:5" ht="17.399999999999999" customHeight="1" x14ac:dyDescent="0.2">
      <c r="A97" s="296">
        <v>84</v>
      </c>
      <c r="B97" s="92"/>
      <c r="C97" s="121"/>
      <c r="D97" s="235"/>
      <c r="E97" s="100"/>
    </row>
    <row r="98" spans="1:5" ht="17.399999999999999" customHeight="1" x14ac:dyDescent="0.2">
      <c r="A98" s="296">
        <v>85</v>
      </c>
      <c r="B98" s="92"/>
      <c r="C98" s="121"/>
      <c r="D98" s="235"/>
      <c r="E98" s="100"/>
    </row>
    <row r="99" spans="1:5" ht="17.399999999999999" customHeight="1" x14ac:dyDescent="0.2">
      <c r="A99" s="296">
        <v>86</v>
      </c>
      <c r="B99" s="92"/>
      <c r="C99" s="121"/>
      <c r="D99" s="235"/>
      <c r="E99" s="100"/>
    </row>
    <row r="100" spans="1:5" ht="17.399999999999999" customHeight="1" x14ac:dyDescent="0.2">
      <c r="A100" s="296">
        <v>87</v>
      </c>
      <c r="B100" s="92"/>
      <c r="C100" s="121"/>
      <c r="D100" s="235"/>
      <c r="E100" s="100"/>
    </row>
    <row r="101" spans="1:5" ht="17.399999999999999" customHeight="1" x14ac:dyDescent="0.2">
      <c r="A101" s="296">
        <v>88</v>
      </c>
      <c r="B101" s="92"/>
      <c r="C101" s="121"/>
      <c r="D101" s="235"/>
      <c r="E101" s="100"/>
    </row>
    <row r="102" spans="1:5" ht="17.399999999999999" customHeight="1" x14ac:dyDescent="0.2">
      <c r="A102" s="296">
        <v>89</v>
      </c>
      <c r="B102" s="92"/>
      <c r="C102" s="121"/>
      <c r="D102" s="235"/>
      <c r="E102" s="100"/>
    </row>
    <row r="103" spans="1:5" ht="17.399999999999999" customHeight="1" x14ac:dyDescent="0.2">
      <c r="A103" s="296">
        <v>90</v>
      </c>
      <c r="B103" s="92"/>
      <c r="C103" s="121"/>
      <c r="D103" s="235"/>
      <c r="E103" s="100"/>
    </row>
    <row r="104" spans="1:5" ht="17.399999999999999" customHeight="1" x14ac:dyDescent="0.2">
      <c r="A104" s="296">
        <v>91</v>
      </c>
      <c r="B104" s="92"/>
      <c r="C104" s="121"/>
      <c r="D104" s="235"/>
      <c r="E104" s="100"/>
    </row>
    <row r="105" spans="1:5" ht="17.399999999999999" customHeight="1" x14ac:dyDescent="0.2">
      <c r="A105" s="296">
        <v>92</v>
      </c>
      <c r="B105" s="92"/>
      <c r="C105" s="121"/>
      <c r="D105" s="235"/>
      <c r="E105" s="100"/>
    </row>
    <row r="106" spans="1:5" ht="17.399999999999999" customHeight="1" x14ac:dyDescent="0.2">
      <c r="A106" s="296">
        <v>93</v>
      </c>
      <c r="B106" s="92"/>
      <c r="C106" s="121"/>
      <c r="D106" s="235"/>
      <c r="E106" s="100"/>
    </row>
    <row r="107" spans="1:5" ht="17.399999999999999" customHeight="1" x14ac:dyDescent="0.2">
      <c r="A107" s="296">
        <v>94</v>
      </c>
      <c r="B107" s="92"/>
      <c r="C107" s="121"/>
      <c r="D107" s="235"/>
      <c r="E107" s="100"/>
    </row>
    <row r="108" spans="1:5" ht="17.399999999999999" customHeight="1" x14ac:dyDescent="0.2">
      <c r="A108" s="296">
        <v>95</v>
      </c>
      <c r="B108" s="92"/>
      <c r="C108" s="121"/>
      <c r="D108" s="235"/>
      <c r="E108" s="100"/>
    </row>
    <row r="109" spans="1:5" ht="17.399999999999999" customHeight="1" x14ac:dyDescent="0.2">
      <c r="A109" s="296">
        <v>96</v>
      </c>
      <c r="B109" s="92"/>
      <c r="C109" s="121"/>
      <c r="D109" s="235"/>
      <c r="E109" s="100"/>
    </row>
    <row r="110" spans="1:5" ht="17.399999999999999" customHeight="1" x14ac:dyDescent="0.2">
      <c r="A110" s="296">
        <v>97</v>
      </c>
      <c r="B110" s="92"/>
      <c r="C110" s="121"/>
      <c r="D110" s="235"/>
      <c r="E110" s="100"/>
    </row>
    <row r="111" spans="1:5" ht="17.399999999999999" customHeight="1" x14ac:dyDescent="0.2">
      <c r="A111" s="296">
        <v>98</v>
      </c>
      <c r="B111" s="92"/>
      <c r="C111" s="121"/>
      <c r="D111" s="235"/>
      <c r="E111" s="100"/>
    </row>
    <row r="112" spans="1:5" ht="17.399999999999999" customHeight="1" x14ac:dyDescent="0.2">
      <c r="A112" s="296">
        <v>99</v>
      </c>
      <c r="B112" s="92"/>
      <c r="C112" s="121"/>
      <c r="D112" s="235"/>
      <c r="E112" s="100"/>
    </row>
    <row r="113" spans="1:5" ht="17.399999999999999" customHeight="1" thickBot="1" x14ac:dyDescent="0.25">
      <c r="A113" s="296">
        <v>100</v>
      </c>
      <c r="B113" s="92"/>
      <c r="C113" s="121"/>
      <c r="D113" s="235"/>
      <c r="E113" s="100"/>
    </row>
    <row r="114" spans="1:5" ht="17.399999999999999" customHeight="1" thickBot="1" x14ac:dyDescent="0.25">
      <c r="A114" s="516" t="s">
        <v>15</v>
      </c>
      <c r="B114" s="517"/>
      <c r="C114" s="517"/>
      <c r="D114" s="518"/>
      <c r="E114" s="63">
        <f>SUM(E14:E113)</f>
        <v>51</v>
      </c>
    </row>
    <row r="115" spans="1:5" ht="17.399999999999999" customHeight="1" x14ac:dyDescent="0.2">
      <c r="B115" s="285"/>
      <c r="C115" s="285"/>
    </row>
    <row r="116" spans="1:5" ht="17.399999999999999" customHeight="1" x14ac:dyDescent="0.2">
      <c r="B116" s="285"/>
      <c r="C116" s="285"/>
    </row>
    <row r="117" spans="1:5" ht="17.399999999999999" customHeight="1" x14ac:dyDescent="0.2">
      <c r="B117" s="285"/>
      <c r="C117" s="285"/>
    </row>
    <row r="118" spans="1:5" ht="17.399999999999999" customHeight="1" thickBot="1" x14ac:dyDescent="0.25">
      <c r="A118" s="291" t="s">
        <v>491</v>
      </c>
      <c r="B118" s="285"/>
      <c r="C118" s="285"/>
    </row>
    <row r="119" spans="1:5" ht="31.8" customHeight="1" thickBot="1" x14ac:dyDescent="0.25">
      <c r="A119" s="292" t="s">
        <v>73</v>
      </c>
      <c r="B119" s="293" t="s">
        <v>54</v>
      </c>
      <c r="C119" s="293" t="s">
        <v>74</v>
      </c>
      <c r="D119" s="294" t="s">
        <v>497</v>
      </c>
      <c r="E119" s="295" t="s">
        <v>492</v>
      </c>
    </row>
    <row r="120" spans="1:5" ht="17.399999999999999" customHeight="1" thickTop="1" x14ac:dyDescent="0.2">
      <c r="A120" s="296">
        <v>1</v>
      </c>
      <c r="B120" s="92" t="s">
        <v>568</v>
      </c>
      <c r="C120" s="121" t="s">
        <v>569</v>
      </c>
      <c r="D120" s="235"/>
      <c r="E120" s="100">
        <v>0.2</v>
      </c>
    </row>
    <row r="121" spans="1:5" ht="17.399999999999999" customHeight="1" x14ac:dyDescent="0.2">
      <c r="A121" s="297">
        <v>2</v>
      </c>
      <c r="B121" s="92" t="s">
        <v>568</v>
      </c>
      <c r="C121" s="121" t="s">
        <v>569</v>
      </c>
      <c r="D121" s="235" t="s">
        <v>570</v>
      </c>
      <c r="E121" s="100">
        <v>0.5</v>
      </c>
    </row>
    <row r="122" spans="1:5" ht="17.399999999999999" customHeight="1" x14ac:dyDescent="0.2">
      <c r="A122" s="297">
        <v>3</v>
      </c>
      <c r="B122" s="92" t="s">
        <v>568</v>
      </c>
      <c r="C122" s="121" t="s">
        <v>569</v>
      </c>
      <c r="D122" s="235"/>
      <c r="E122" s="100">
        <v>0.7</v>
      </c>
    </row>
    <row r="123" spans="1:5" ht="17.399999999999999" customHeight="1" x14ac:dyDescent="0.2">
      <c r="A123" s="297">
        <v>4</v>
      </c>
      <c r="B123" s="92" t="s">
        <v>568</v>
      </c>
      <c r="C123" s="121" t="s">
        <v>569</v>
      </c>
      <c r="D123" s="235" t="s">
        <v>570</v>
      </c>
      <c r="E123" s="100">
        <v>0.3</v>
      </c>
    </row>
    <row r="124" spans="1:5" ht="17.399999999999999" customHeight="1" x14ac:dyDescent="0.2">
      <c r="A124" s="297">
        <v>5</v>
      </c>
      <c r="B124" s="92" t="s">
        <v>568</v>
      </c>
      <c r="C124" s="121" t="s">
        <v>569</v>
      </c>
      <c r="D124" s="235"/>
      <c r="E124" s="100">
        <v>0.5</v>
      </c>
    </row>
    <row r="125" spans="1:5" ht="17.399999999999999" customHeight="1" x14ac:dyDescent="0.2">
      <c r="A125" s="297">
        <v>6</v>
      </c>
      <c r="B125" s="92" t="s">
        <v>568</v>
      </c>
      <c r="C125" s="121" t="s">
        <v>569</v>
      </c>
      <c r="D125" s="235"/>
      <c r="E125" s="100">
        <v>0.6</v>
      </c>
    </row>
    <row r="126" spans="1:5" ht="17.399999999999999" customHeight="1" x14ac:dyDescent="0.2">
      <c r="A126" s="297">
        <v>7</v>
      </c>
      <c r="B126" s="92" t="s">
        <v>568</v>
      </c>
      <c r="C126" s="121" t="s">
        <v>569</v>
      </c>
      <c r="D126" s="235" t="s">
        <v>570</v>
      </c>
      <c r="E126" s="100">
        <v>0.4</v>
      </c>
    </row>
    <row r="127" spans="1:5" ht="17.399999999999999" customHeight="1" x14ac:dyDescent="0.2">
      <c r="A127" s="297">
        <v>8</v>
      </c>
      <c r="B127" s="92" t="s">
        <v>568</v>
      </c>
      <c r="C127" s="121" t="s">
        <v>569</v>
      </c>
      <c r="D127" s="235"/>
      <c r="E127" s="100">
        <v>0.4</v>
      </c>
    </row>
    <row r="128" spans="1:5" ht="17.399999999999999" customHeight="1" x14ac:dyDescent="0.2">
      <c r="A128" s="297">
        <v>9</v>
      </c>
      <c r="B128" s="92" t="s">
        <v>568</v>
      </c>
      <c r="C128" s="121" t="s">
        <v>569</v>
      </c>
      <c r="D128" s="235" t="s">
        <v>570</v>
      </c>
      <c r="E128" s="100">
        <v>0.3</v>
      </c>
    </row>
    <row r="129" spans="1:5" ht="17.399999999999999" customHeight="1" x14ac:dyDescent="0.2">
      <c r="A129" s="297">
        <v>10</v>
      </c>
      <c r="B129" s="92" t="s">
        <v>568</v>
      </c>
      <c r="C129" s="121" t="s">
        <v>569</v>
      </c>
      <c r="D129" s="235"/>
      <c r="E129" s="100">
        <v>0.8</v>
      </c>
    </row>
    <row r="130" spans="1:5" ht="17.399999999999999" customHeight="1" x14ac:dyDescent="0.2">
      <c r="A130" s="297">
        <v>11</v>
      </c>
      <c r="B130" s="92"/>
      <c r="C130" s="121"/>
      <c r="D130" s="235"/>
      <c r="E130" s="100"/>
    </row>
    <row r="131" spans="1:5" ht="17.399999999999999" customHeight="1" x14ac:dyDescent="0.2">
      <c r="A131" s="297">
        <v>12</v>
      </c>
      <c r="B131" s="92"/>
      <c r="C131" s="121"/>
      <c r="D131" s="235"/>
      <c r="E131" s="100"/>
    </row>
    <row r="132" spans="1:5" ht="17.399999999999999" customHeight="1" x14ac:dyDescent="0.2">
      <c r="A132" s="297">
        <v>13</v>
      </c>
      <c r="B132" s="92"/>
      <c r="C132" s="121"/>
      <c r="D132" s="235"/>
      <c r="E132" s="100"/>
    </row>
    <row r="133" spans="1:5" ht="17.399999999999999" customHeight="1" x14ac:dyDescent="0.2">
      <c r="A133" s="297">
        <v>14</v>
      </c>
      <c r="B133" s="92"/>
      <c r="C133" s="121"/>
      <c r="D133" s="235"/>
      <c r="E133" s="100"/>
    </row>
    <row r="134" spans="1:5" ht="17.399999999999999" customHeight="1" x14ac:dyDescent="0.2">
      <c r="A134" s="297">
        <v>15</v>
      </c>
      <c r="B134" s="92"/>
      <c r="C134" s="121"/>
      <c r="D134" s="235"/>
      <c r="E134" s="100"/>
    </row>
    <row r="135" spans="1:5" ht="17.399999999999999" customHeight="1" x14ac:dyDescent="0.2">
      <c r="A135" s="297">
        <v>16</v>
      </c>
      <c r="B135" s="92"/>
      <c r="C135" s="121"/>
      <c r="D135" s="235"/>
      <c r="E135" s="100"/>
    </row>
    <row r="136" spans="1:5" ht="17.399999999999999" customHeight="1" x14ac:dyDescent="0.2">
      <c r="A136" s="297">
        <v>17</v>
      </c>
      <c r="B136" s="92"/>
      <c r="C136" s="121"/>
      <c r="D136" s="235"/>
      <c r="E136" s="100"/>
    </row>
    <row r="137" spans="1:5" ht="17.399999999999999" customHeight="1" x14ac:dyDescent="0.2">
      <c r="A137" s="297">
        <v>18</v>
      </c>
      <c r="B137" s="92"/>
      <c r="C137" s="121"/>
      <c r="D137" s="235"/>
      <c r="E137" s="100"/>
    </row>
    <row r="138" spans="1:5" ht="17.399999999999999" customHeight="1" x14ac:dyDescent="0.2">
      <c r="A138" s="297">
        <v>19</v>
      </c>
      <c r="B138" s="92"/>
      <c r="C138" s="121"/>
      <c r="D138" s="235"/>
      <c r="E138" s="100"/>
    </row>
    <row r="139" spans="1:5" ht="17.399999999999999" customHeight="1" x14ac:dyDescent="0.2">
      <c r="A139" s="297">
        <v>20</v>
      </c>
      <c r="B139" s="92"/>
      <c r="C139" s="121"/>
      <c r="D139" s="235"/>
      <c r="E139" s="100"/>
    </row>
    <row r="140" spans="1:5" ht="17.399999999999999" customHeight="1" x14ac:dyDescent="0.2">
      <c r="A140" s="297">
        <v>21</v>
      </c>
      <c r="B140" s="92"/>
      <c r="C140" s="121"/>
      <c r="D140" s="235"/>
      <c r="E140" s="100"/>
    </row>
    <row r="141" spans="1:5" ht="17.399999999999999" customHeight="1" x14ac:dyDescent="0.2">
      <c r="A141" s="297">
        <v>22</v>
      </c>
      <c r="B141" s="92"/>
      <c r="C141" s="121"/>
      <c r="D141" s="235"/>
      <c r="E141" s="100"/>
    </row>
    <row r="142" spans="1:5" ht="17.399999999999999" customHeight="1" x14ac:dyDescent="0.2">
      <c r="A142" s="297">
        <v>23</v>
      </c>
      <c r="B142" s="92"/>
      <c r="C142" s="121"/>
      <c r="D142" s="235"/>
      <c r="E142" s="100"/>
    </row>
    <row r="143" spans="1:5" ht="17.399999999999999" customHeight="1" x14ac:dyDescent="0.2">
      <c r="A143" s="297">
        <v>24</v>
      </c>
      <c r="B143" s="92"/>
      <c r="C143" s="121"/>
      <c r="D143" s="235"/>
      <c r="E143" s="100"/>
    </row>
    <row r="144" spans="1:5" ht="17.399999999999999" customHeight="1" x14ac:dyDescent="0.2">
      <c r="A144" s="297">
        <v>25</v>
      </c>
      <c r="B144" s="92"/>
      <c r="C144" s="121"/>
      <c r="D144" s="235"/>
      <c r="E144" s="100"/>
    </row>
    <row r="145" spans="1:5" ht="17.399999999999999" customHeight="1" x14ac:dyDescent="0.2">
      <c r="A145" s="297">
        <v>26</v>
      </c>
      <c r="B145" s="92"/>
      <c r="C145" s="121"/>
      <c r="D145" s="235"/>
      <c r="E145" s="100"/>
    </row>
    <row r="146" spans="1:5" ht="17.399999999999999" customHeight="1" x14ac:dyDescent="0.2">
      <c r="A146" s="297">
        <v>27</v>
      </c>
      <c r="B146" s="92"/>
      <c r="C146" s="121"/>
      <c r="D146" s="235"/>
      <c r="E146" s="100"/>
    </row>
    <row r="147" spans="1:5" ht="17.399999999999999" customHeight="1" x14ac:dyDescent="0.2">
      <c r="A147" s="297">
        <v>28</v>
      </c>
      <c r="B147" s="92"/>
      <c r="C147" s="121"/>
      <c r="D147" s="235"/>
      <c r="E147" s="100"/>
    </row>
    <row r="148" spans="1:5" ht="17.399999999999999" customHeight="1" x14ac:dyDescent="0.2">
      <c r="A148" s="297">
        <v>29</v>
      </c>
      <c r="B148" s="92"/>
      <c r="C148" s="121"/>
      <c r="D148" s="235"/>
      <c r="E148" s="100"/>
    </row>
    <row r="149" spans="1:5" ht="17.399999999999999" customHeight="1" x14ac:dyDescent="0.2">
      <c r="A149" s="297">
        <v>30</v>
      </c>
      <c r="B149" s="92"/>
      <c r="C149" s="121"/>
      <c r="D149" s="235"/>
      <c r="E149" s="100"/>
    </row>
    <row r="150" spans="1:5" ht="17.399999999999999" customHeight="1" x14ac:dyDescent="0.2">
      <c r="A150" s="297">
        <v>31</v>
      </c>
      <c r="B150" s="92"/>
      <c r="C150" s="121"/>
      <c r="D150" s="235"/>
      <c r="E150" s="100"/>
    </row>
    <row r="151" spans="1:5" ht="17.399999999999999" customHeight="1" x14ac:dyDescent="0.2">
      <c r="A151" s="297">
        <v>32</v>
      </c>
      <c r="B151" s="92"/>
      <c r="C151" s="121"/>
      <c r="D151" s="235"/>
      <c r="E151" s="100"/>
    </row>
    <row r="152" spans="1:5" ht="17.399999999999999" customHeight="1" x14ac:dyDescent="0.2">
      <c r="A152" s="297">
        <v>33</v>
      </c>
      <c r="B152" s="92"/>
      <c r="C152" s="121"/>
      <c r="D152" s="235"/>
      <c r="E152" s="100"/>
    </row>
    <row r="153" spans="1:5" ht="17.399999999999999" customHeight="1" x14ac:dyDescent="0.2">
      <c r="A153" s="297">
        <v>34</v>
      </c>
      <c r="B153" s="92"/>
      <c r="C153" s="121"/>
      <c r="D153" s="235"/>
      <c r="E153" s="100"/>
    </row>
    <row r="154" spans="1:5" ht="17.399999999999999" customHeight="1" x14ac:dyDescent="0.2">
      <c r="A154" s="297">
        <v>35</v>
      </c>
      <c r="B154" s="92"/>
      <c r="C154" s="121"/>
      <c r="D154" s="235"/>
      <c r="E154" s="100"/>
    </row>
    <row r="155" spans="1:5" ht="17.399999999999999" customHeight="1" x14ac:dyDescent="0.2">
      <c r="A155" s="297">
        <v>36</v>
      </c>
      <c r="B155" s="92"/>
      <c r="C155" s="121"/>
      <c r="D155" s="235"/>
      <c r="E155" s="100"/>
    </row>
    <row r="156" spans="1:5" ht="17.399999999999999" customHeight="1" x14ac:dyDescent="0.2">
      <c r="A156" s="297">
        <v>37</v>
      </c>
      <c r="B156" s="92"/>
      <c r="C156" s="121"/>
      <c r="D156" s="235"/>
      <c r="E156" s="100"/>
    </row>
    <row r="157" spans="1:5" ht="17.399999999999999" customHeight="1" x14ac:dyDescent="0.2">
      <c r="A157" s="297">
        <v>38</v>
      </c>
      <c r="B157" s="92"/>
      <c r="C157" s="121"/>
      <c r="D157" s="235"/>
      <c r="E157" s="100"/>
    </row>
    <row r="158" spans="1:5" ht="17.399999999999999" customHeight="1" x14ac:dyDescent="0.2">
      <c r="A158" s="297">
        <v>39</v>
      </c>
      <c r="B158" s="92"/>
      <c r="C158" s="121"/>
      <c r="D158" s="235"/>
      <c r="E158" s="100"/>
    </row>
    <row r="159" spans="1:5" ht="17.399999999999999" customHeight="1" x14ac:dyDescent="0.2">
      <c r="A159" s="297">
        <v>40</v>
      </c>
      <c r="B159" s="92"/>
      <c r="C159" s="121"/>
      <c r="D159" s="235"/>
      <c r="E159" s="100"/>
    </row>
    <row r="160" spans="1:5" ht="17.399999999999999" customHeight="1" x14ac:dyDescent="0.2">
      <c r="A160" s="297">
        <v>41</v>
      </c>
      <c r="B160" s="92"/>
      <c r="C160" s="121"/>
      <c r="D160" s="235"/>
      <c r="E160" s="100"/>
    </row>
    <row r="161" spans="1:5" ht="17.399999999999999" customHeight="1" x14ac:dyDescent="0.2">
      <c r="A161" s="297">
        <v>42</v>
      </c>
      <c r="B161" s="92"/>
      <c r="C161" s="121"/>
      <c r="D161" s="235"/>
      <c r="E161" s="100"/>
    </row>
    <row r="162" spans="1:5" ht="17.399999999999999" customHeight="1" x14ac:dyDescent="0.2">
      <c r="A162" s="297">
        <v>43</v>
      </c>
      <c r="B162" s="92"/>
      <c r="C162" s="121"/>
      <c r="D162" s="235"/>
      <c r="E162" s="100"/>
    </row>
    <row r="163" spans="1:5" ht="17.399999999999999" customHeight="1" x14ac:dyDescent="0.2">
      <c r="A163" s="297">
        <v>44</v>
      </c>
      <c r="B163" s="92"/>
      <c r="C163" s="121"/>
      <c r="D163" s="235"/>
      <c r="E163" s="100"/>
    </row>
    <row r="164" spans="1:5" ht="17.399999999999999" customHeight="1" x14ac:dyDescent="0.2">
      <c r="A164" s="297">
        <v>45</v>
      </c>
      <c r="B164" s="92"/>
      <c r="C164" s="121"/>
      <c r="D164" s="235"/>
      <c r="E164" s="100"/>
    </row>
    <row r="165" spans="1:5" ht="17.399999999999999" customHeight="1" x14ac:dyDescent="0.2">
      <c r="A165" s="297">
        <v>46</v>
      </c>
      <c r="B165" s="92"/>
      <c r="C165" s="121"/>
      <c r="D165" s="235"/>
      <c r="E165" s="100"/>
    </row>
    <row r="166" spans="1:5" ht="17.399999999999999" customHeight="1" x14ac:dyDescent="0.2">
      <c r="A166" s="297">
        <v>47</v>
      </c>
      <c r="B166" s="92"/>
      <c r="C166" s="121"/>
      <c r="D166" s="235"/>
      <c r="E166" s="100"/>
    </row>
    <row r="167" spans="1:5" ht="17.399999999999999" customHeight="1" x14ac:dyDescent="0.2">
      <c r="A167" s="297">
        <v>48</v>
      </c>
      <c r="B167" s="92"/>
      <c r="C167" s="121"/>
      <c r="D167" s="235"/>
      <c r="E167" s="100"/>
    </row>
    <row r="168" spans="1:5" ht="17.399999999999999" customHeight="1" x14ac:dyDescent="0.2">
      <c r="A168" s="297">
        <v>49</v>
      </c>
      <c r="B168" s="92"/>
      <c r="C168" s="121"/>
      <c r="D168" s="235"/>
      <c r="E168" s="100"/>
    </row>
    <row r="169" spans="1:5" ht="17.399999999999999" customHeight="1" x14ac:dyDescent="0.2">
      <c r="A169" s="297">
        <v>50</v>
      </c>
      <c r="B169" s="92"/>
      <c r="C169" s="121"/>
      <c r="D169" s="235"/>
      <c r="E169" s="100"/>
    </row>
    <row r="170" spans="1:5" ht="17.399999999999999" customHeight="1" x14ac:dyDescent="0.2">
      <c r="A170" s="297">
        <v>51</v>
      </c>
      <c r="B170" s="92"/>
      <c r="C170" s="121"/>
      <c r="D170" s="235"/>
      <c r="E170" s="100"/>
    </row>
    <row r="171" spans="1:5" ht="17.399999999999999" customHeight="1" x14ac:dyDescent="0.2">
      <c r="A171" s="297">
        <v>52</v>
      </c>
      <c r="B171" s="92"/>
      <c r="C171" s="121"/>
      <c r="D171" s="235"/>
      <c r="E171" s="100"/>
    </row>
    <row r="172" spans="1:5" ht="17.399999999999999" customHeight="1" x14ac:dyDescent="0.2">
      <c r="A172" s="297">
        <v>53</v>
      </c>
      <c r="B172" s="92"/>
      <c r="C172" s="121"/>
      <c r="D172" s="235"/>
      <c r="E172" s="100"/>
    </row>
    <row r="173" spans="1:5" ht="17.399999999999999" customHeight="1" x14ac:dyDescent="0.2">
      <c r="A173" s="297">
        <v>54</v>
      </c>
      <c r="B173" s="92"/>
      <c r="C173" s="121"/>
      <c r="D173" s="235"/>
      <c r="E173" s="100"/>
    </row>
    <row r="174" spans="1:5" ht="17.399999999999999" customHeight="1" x14ac:dyDescent="0.2">
      <c r="A174" s="297">
        <v>55</v>
      </c>
      <c r="B174" s="92"/>
      <c r="C174" s="121"/>
      <c r="D174" s="235"/>
      <c r="E174" s="100"/>
    </row>
    <row r="175" spans="1:5" ht="17.399999999999999" customHeight="1" x14ac:dyDescent="0.2">
      <c r="A175" s="297">
        <v>56</v>
      </c>
      <c r="B175" s="92"/>
      <c r="C175" s="121"/>
      <c r="D175" s="235"/>
      <c r="E175" s="100"/>
    </row>
    <row r="176" spans="1:5" ht="17.399999999999999" customHeight="1" x14ac:dyDescent="0.2">
      <c r="A176" s="297">
        <v>57</v>
      </c>
      <c r="B176" s="92"/>
      <c r="C176" s="121"/>
      <c r="D176" s="235"/>
      <c r="E176" s="100"/>
    </row>
    <row r="177" spans="1:10" ht="17.399999999999999" customHeight="1" x14ac:dyDescent="0.2">
      <c r="A177" s="297">
        <v>58</v>
      </c>
      <c r="B177" s="92"/>
      <c r="C177" s="121"/>
      <c r="D177" s="235"/>
      <c r="E177" s="100"/>
    </row>
    <row r="178" spans="1:10" ht="17.399999999999999" customHeight="1" x14ac:dyDescent="0.2">
      <c r="A178" s="297">
        <v>59</v>
      </c>
      <c r="B178" s="92"/>
      <c r="C178" s="121"/>
      <c r="D178" s="235"/>
      <c r="E178" s="100"/>
    </row>
    <row r="179" spans="1:10" ht="17.399999999999999" customHeight="1" thickBot="1" x14ac:dyDescent="0.25">
      <c r="A179" s="297">
        <v>60</v>
      </c>
      <c r="B179" s="92"/>
      <c r="C179" s="121"/>
      <c r="D179" s="235"/>
      <c r="E179" s="100"/>
    </row>
    <row r="180" spans="1:10" ht="17.399999999999999" customHeight="1" thickBot="1" x14ac:dyDescent="0.25">
      <c r="A180" s="516" t="s">
        <v>15</v>
      </c>
      <c r="B180" s="517"/>
      <c r="C180" s="517"/>
      <c r="D180" s="518"/>
      <c r="E180" s="63">
        <f>SUM(E120:E179)</f>
        <v>4.7</v>
      </c>
    </row>
    <row r="181" spans="1:10" ht="17.399999999999999" customHeight="1" x14ac:dyDescent="0.2">
      <c r="B181" s="285"/>
      <c r="C181" s="285"/>
    </row>
    <row r="182" spans="1:10" ht="17.399999999999999" customHeight="1" x14ac:dyDescent="0.2">
      <c r="B182" s="285"/>
      <c r="C182" s="285"/>
    </row>
    <row r="183" spans="1:10" ht="17.399999999999999" customHeight="1" x14ac:dyDescent="0.2">
      <c r="B183" s="285"/>
      <c r="C183" s="285"/>
    </row>
    <row r="184" spans="1:10" ht="17.399999999999999" customHeight="1" thickBot="1" x14ac:dyDescent="0.25">
      <c r="B184" s="285"/>
      <c r="C184" s="285"/>
    </row>
    <row r="185" spans="1:10" ht="22.95" customHeight="1" thickBot="1" x14ac:dyDescent="0.25">
      <c r="B185" s="510" t="s">
        <v>199</v>
      </c>
      <c r="C185" s="286" t="s">
        <v>15</v>
      </c>
    </row>
    <row r="186" spans="1:10" ht="24" customHeight="1" thickBot="1" x14ac:dyDescent="0.25">
      <c r="B186" s="511"/>
      <c r="C186" s="173">
        <f>D222+D259</f>
        <v>14.7</v>
      </c>
    </row>
    <row r="187" spans="1:10" ht="10.199999999999999" customHeight="1" x14ac:dyDescent="0.2">
      <c r="B187" s="285"/>
      <c r="C187" s="285"/>
    </row>
    <row r="188" spans="1:10" ht="10.199999999999999" customHeight="1" x14ac:dyDescent="0.2">
      <c r="B188" s="285"/>
      <c r="C188" s="285"/>
    </row>
    <row r="189" spans="1:10" ht="15.6" customHeight="1" x14ac:dyDescent="0.2">
      <c r="B189" s="285"/>
      <c r="C189" s="285"/>
    </row>
    <row r="190" spans="1:10" ht="17.399999999999999" customHeight="1" thickBot="1" x14ac:dyDescent="0.25">
      <c r="A190" s="298" t="s">
        <v>490</v>
      </c>
      <c r="B190" s="285"/>
      <c r="C190" s="285"/>
    </row>
    <row r="191" spans="1:10" ht="31.8" customHeight="1" thickBot="1" x14ac:dyDescent="0.25">
      <c r="A191" s="292" t="s">
        <v>73</v>
      </c>
      <c r="B191" s="293" t="s">
        <v>54</v>
      </c>
      <c r="C191" s="293" t="s">
        <v>74</v>
      </c>
      <c r="D191" s="295" t="s">
        <v>273</v>
      </c>
      <c r="J191" s="284">
        <v>1</v>
      </c>
    </row>
    <row r="192" spans="1:10" s="299" customFormat="1" ht="17.399999999999999" customHeight="1" thickTop="1" x14ac:dyDescent="0.2">
      <c r="A192" s="296">
        <v>1</v>
      </c>
      <c r="B192" s="92" t="s">
        <v>568</v>
      </c>
      <c r="C192" s="121" t="s">
        <v>20</v>
      </c>
      <c r="D192" s="100">
        <v>1</v>
      </c>
    </row>
    <row r="193" spans="1:12" s="299" customFormat="1" ht="17.399999999999999" customHeight="1" x14ac:dyDescent="0.2">
      <c r="A193" s="297">
        <v>2</v>
      </c>
      <c r="B193" s="92" t="s">
        <v>568</v>
      </c>
      <c r="C193" s="121" t="s">
        <v>20</v>
      </c>
      <c r="D193" s="100">
        <v>1</v>
      </c>
      <c r="L193" s="300" t="s">
        <v>20</v>
      </c>
    </row>
    <row r="194" spans="1:12" s="299" customFormat="1" ht="17.399999999999999" customHeight="1" x14ac:dyDescent="0.2">
      <c r="A194" s="297">
        <v>3</v>
      </c>
      <c r="B194" s="92" t="s">
        <v>568</v>
      </c>
      <c r="C194" s="121" t="s">
        <v>20</v>
      </c>
      <c r="D194" s="100">
        <v>1</v>
      </c>
    </row>
    <row r="195" spans="1:12" s="299" customFormat="1" ht="17.399999999999999" customHeight="1" x14ac:dyDescent="0.2">
      <c r="A195" s="297">
        <v>4</v>
      </c>
      <c r="B195" s="92" t="s">
        <v>568</v>
      </c>
      <c r="C195" s="121" t="s">
        <v>20</v>
      </c>
      <c r="D195" s="100">
        <v>1</v>
      </c>
    </row>
    <row r="196" spans="1:12" s="299" customFormat="1" ht="17.399999999999999" customHeight="1" x14ac:dyDescent="0.2">
      <c r="A196" s="297">
        <v>5</v>
      </c>
      <c r="B196" s="92" t="s">
        <v>568</v>
      </c>
      <c r="C196" s="121" t="s">
        <v>20</v>
      </c>
      <c r="D196" s="100">
        <v>1</v>
      </c>
    </row>
    <row r="197" spans="1:12" s="299" customFormat="1" ht="17.399999999999999" customHeight="1" x14ac:dyDescent="0.2">
      <c r="A197" s="297">
        <v>6</v>
      </c>
      <c r="B197" s="92" t="s">
        <v>568</v>
      </c>
      <c r="C197" s="121" t="s">
        <v>20</v>
      </c>
      <c r="D197" s="100">
        <v>1</v>
      </c>
    </row>
    <row r="198" spans="1:12" s="299" customFormat="1" ht="17.399999999999999" customHeight="1" x14ac:dyDescent="0.2">
      <c r="A198" s="297">
        <v>7</v>
      </c>
      <c r="B198" s="61" t="s">
        <v>568</v>
      </c>
      <c r="C198" s="121" t="s">
        <v>20</v>
      </c>
      <c r="D198" s="100">
        <v>1</v>
      </c>
    </row>
    <row r="199" spans="1:12" s="299" customFormat="1" ht="17.399999999999999" customHeight="1" x14ac:dyDescent="0.2">
      <c r="A199" s="297">
        <v>8</v>
      </c>
      <c r="B199" s="92" t="s">
        <v>568</v>
      </c>
      <c r="C199" s="121" t="s">
        <v>20</v>
      </c>
      <c r="D199" s="100">
        <v>1</v>
      </c>
    </row>
    <row r="200" spans="1:12" s="299" customFormat="1" ht="17.399999999999999" customHeight="1" x14ac:dyDescent="0.2">
      <c r="A200" s="297">
        <v>9</v>
      </c>
      <c r="B200" s="92" t="s">
        <v>568</v>
      </c>
      <c r="C200" s="121" t="s">
        <v>20</v>
      </c>
      <c r="D200" s="100">
        <v>1</v>
      </c>
    </row>
    <row r="201" spans="1:12" s="299" customFormat="1" ht="17.399999999999999" customHeight="1" x14ac:dyDescent="0.2">
      <c r="A201" s="297">
        <v>10</v>
      </c>
      <c r="B201" s="92" t="s">
        <v>568</v>
      </c>
      <c r="C201" s="121" t="s">
        <v>20</v>
      </c>
      <c r="D201" s="100">
        <v>1</v>
      </c>
    </row>
    <row r="202" spans="1:12" s="299" customFormat="1" ht="17.399999999999999" customHeight="1" x14ac:dyDescent="0.2">
      <c r="A202" s="297">
        <v>11</v>
      </c>
      <c r="B202" s="92"/>
      <c r="C202" s="121"/>
      <c r="D202" s="100"/>
    </row>
    <row r="203" spans="1:12" s="299" customFormat="1" ht="17.399999999999999" customHeight="1" x14ac:dyDescent="0.2">
      <c r="A203" s="297">
        <v>12</v>
      </c>
      <c r="B203" s="92"/>
      <c r="C203" s="121"/>
      <c r="D203" s="100"/>
    </row>
    <row r="204" spans="1:12" s="299" customFormat="1" ht="17.399999999999999" customHeight="1" x14ac:dyDescent="0.2">
      <c r="A204" s="297">
        <v>13</v>
      </c>
      <c r="B204" s="61"/>
      <c r="C204" s="121"/>
      <c r="D204" s="100"/>
    </row>
    <row r="205" spans="1:12" s="299" customFormat="1" ht="17.399999999999999" customHeight="1" x14ac:dyDescent="0.2">
      <c r="A205" s="297">
        <v>14</v>
      </c>
      <c r="B205" s="92"/>
      <c r="C205" s="121"/>
      <c r="D205" s="100"/>
    </row>
    <row r="206" spans="1:12" s="299" customFormat="1" ht="17.399999999999999" customHeight="1" x14ac:dyDescent="0.2">
      <c r="A206" s="297">
        <v>15</v>
      </c>
      <c r="B206" s="92"/>
      <c r="C206" s="121"/>
      <c r="D206" s="100"/>
    </row>
    <row r="207" spans="1:12" s="299" customFormat="1" ht="17.399999999999999" customHeight="1" x14ac:dyDescent="0.2">
      <c r="A207" s="297">
        <v>16</v>
      </c>
      <c r="B207" s="92"/>
      <c r="C207" s="121"/>
      <c r="D207" s="100"/>
    </row>
    <row r="208" spans="1:12" s="299" customFormat="1" ht="17.399999999999999" customHeight="1" x14ac:dyDescent="0.2">
      <c r="A208" s="297">
        <v>17</v>
      </c>
      <c r="B208" s="92"/>
      <c r="C208" s="121"/>
      <c r="D208" s="100"/>
    </row>
    <row r="209" spans="1:4" s="299" customFormat="1" ht="17.399999999999999" customHeight="1" x14ac:dyDescent="0.2">
      <c r="A209" s="297">
        <v>18</v>
      </c>
      <c r="B209" s="92"/>
      <c r="C209" s="121"/>
      <c r="D209" s="100"/>
    </row>
    <row r="210" spans="1:4" s="299" customFormat="1" ht="17.399999999999999" customHeight="1" x14ac:dyDescent="0.2">
      <c r="A210" s="297">
        <v>19</v>
      </c>
      <c r="B210" s="61"/>
      <c r="C210" s="121"/>
      <c r="D210" s="100"/>
    </row>
    <row r="211" spans="1:4" s="299" customFormat="1" ht="17.399999999999999" customHeight="1" x14ac:dyDescent="0.2">
      <c r="A211" s="297">
        <v>20</v>
      </c>
      <c r="B211" s="92"/>
      <c r="C211" s="121"/>
      <c r="D211" s="100"/>
    </row>
    <row r="212" spans="1:4" s="299" customFormat="1" ht="17.399999999999999" customHeight="1" x14ac:dyDescent="0.2">
      <c r="A212" s="297">
        <v>21</v>
      </c>
      <c r="B212" s="92"/>
      <c r="C212" s="121"/>
      <c r="D212" s="100"/>
    </row>
    <row r="213" spans="1:4" s="299" customFormat="1" ht="17.399999999999999" customHeight="1" x14ac:dyDescent="0.2">
      <c r="A213" s="297">
        <v>22</v>
      </c>
      <c r="B213" s="92"/>
      <c r="C213" s="121"/>
      <c r="D213" s="100"/>
    </row>
    <row r="214" spans="1:4" s="299" customFormat="1" ht="17.399999999999999" customHeight="1" x14ac:dyDescent="0.2">
      <c r="A214" s="297">
        <v>23</v>
      </c>
      <c r="B214" s="92"/>
      <c r="C214" s="121"/>
      <c r="D214" s="100"/>
    </row>
    <row r="215" spans="1:4" s="299" customFormat="1" ht="17.399999999999999" customHeight="1" x14ac:dyDescent="0.2">
      <c r="A215" s="297">
        <v>24</v>
      </c>
      <c r="B215" s="92"/>
      <c r="C215" s="121"/>
      <c r="D215" s="100"/>
    </row>
    <row r="216" spans="1:4" s="299" customFormat="1" ht="17.399999999999999" customHeight="1" x14ac:dyDescent="0.2">
      <c r="A216" s="297">
        <v>25</v>
      </c>
      <c r="B216" s="61"/>
      <c r="C216" s="121"/>
      <c r="D216" s="100"/>
    </row>
    <row r="217" spans="1:4" s="299" customFormat="1" ht="17.399999999999999" customHeight="1" x14ac:dyDescent="0.2">
      <c r="A217" s="297">
        <v>26</v>
      </c>
      <c r="B217" s="92"/>
      <c r="C217" s="121"/>
      <c r="D217" s="100"/>
    </row>
    <row r="218" spans="1:4" s="299" customFormat="1" ht="17.399999999999999" customHeight="1" x14ac:dyDescent="0.2">
      <c r="A218" s="297">
        <v>27</v>
      </c>
      <c r="B218" s="92"/>
      <c r="C218" s="121"/>
      <c r="D218" s="100"/>
    </row>
    <row r="219" spans="1:4" s="299" customFormat="1" ht="17.399999999999999" customHeight="1" x14ac:dyDescent="0.2">
      <c r="A219" s="297">
        <v>28</v>
      </c>
      <c r="B219" s="92"/>
      <c r="C219" s="121"/>
      <c r="D219" s="100"/>
    </row>
    <row r="220" spans="1:4" s="299" customFormat="1" ht="17.399999999999999" customHeight="1" x14ac:dyDescent="0.2">
      <c r="A220" s="297">
        <v>29</v>
      </c>
      <c r="B220" s="92"/>
      <c r="C220" s="121"/>
      <c r="D220" s="100"/>
    </row>
    <row r="221" spans="1:4" s="299" customFormat="1" ht="17.399999999999999" customHeight="1" thickBot="1" x14ac:dyDescent="0.25">
      <c r="A221" s="297">
        <v>30</v>
      </c>
      <c r="B221" s="92"/>
      <c r="C221" s="121"/>
      <c r="D221" s="100"/>
    </row>
    <row r="222" spans="1:4" s="299" customFormat="1" ht="17.399999999999999" customHeight="1" thickBot="1" x14ac:dyDescent="0.25">
      <c r="A222" s="514" t="s">
        <v>15</v>
      </c>
      <c r="B222" s="515"/>
      <c r="C222" s="515"/>
      <c r="D222" s="63">
        <f>SUM(D192:D221)</f>
        <v>10</v>
      </c>
    </row>
    <row r="223" spans="1:4" ht="5.4" customHeight="1" x14ac:dyDescent="0.2"/>
    <row r="224" spans="1:4" ht="10.199999999999999" customHeight="1" x14ac:dyDescent="0.2">
      <c r="B224" s="285"/>
      <c r="C224" s="285"/>
    </row>
    <row r="225" spans="1:12" ht="10.199999999999999" customHeight="1" x14ac:dyDescent="0.2">
      <c r="B225" s="285"/>
      <c r="C225" s="285"/>
    </row>
    <row r="226" spans="1:12" ht="15.6" customHeight="1" x14ac:dyDescent="0.2">
      <c r="B226" s="285"/>
      <c r="C226" s="285"/>
    </row>
    <row r="227" spans="1:12" ht="17.399999999999999" customHeight="1" thickBot="1" x14ac:dyDescent="0.25">
      <c r="A227" s="298" t="s">
        <v>490</v>
      </c>
      <c r="B227" s="285"/>
      <c r="C227" s="285"/>
    </row>
    <row r="228" spans="1:12" ht="31.8" customHeight="1" thickBot="1" x14ac:dyDescent="0.25">
      <c r="A228" s="292" t="s">
        <v>73</v>
      </c>
      <c r="B228" s="293" t="s">
        <v>54</v>
      </c>
      <c r="C228" s="293" t="s">
        <v>74</v>
      </c>
      <c r="D228" s="295" t="s">
        <v>274</v>
      </c>
    </row>
    <row r="229" spans="1:12" s="299" customFormat="1" ht="17.399999999999999" customHeight="1" thickTop="1" x14ac:dyDescent="0.2">
      <c r="A229" s="296">
        <v>1</v>
      </c>
      <c r="B229" s="92" t="s">
        <v>568</v>
      </c>
      <c r="C229" s="121" t="s">
        <v>20</v>
      </c>
      <c r="D229" s="100">
        <v>0.2</v>
      </c>
    </row>
    <row r="230" spans="1:12" s="299" customFormat="1" ht="17.399999999999999" customHeight="1" x14ac:dyDescent="0.2">
      <c r="A230" s="297">
        <v>2</v>
      </c>
      <c r="B230" s="61" t="s">
        <v>568</v>
      </c>
      <c r="C230" s="121" t="s">
        <v>20</v>
      </c>
      <c r="D230" s="99">
        <v>0.5</v>
      </c>
      <c r="L230" s="300" t="s">
        <v>20</v>
      </c>
    </row>
    <row r="231" spans="1:12" s="299" customFormat="1" ht="17.399999999999999" customHeight="1" x14ac:dyDescent="0.2">
      <c r="A231" s="297">
        <v>3</v>
      </c>
      <c r="B231" s="61" t="s">
        <v>568</v>
      </c>
      <c r="C231" s="121" t="s">
        <v>20</v>
      </c>
      <c r="D231" s="99">
        <v>0.7</v>
      </c>
    </row>
    <row r="232" spans="1:12" s="299" customFormat="1" ht="17.399999999999999" customHeight="1" x14ac:dyDescent="0.2">
      <c r="A232" s="297">
        <v>4</v>
      </c>
      <c r="B232" s="61" t="s">
        <v>568</v>
      </c>
      <c r="C232" s="121" t="s">
        <v>20</v>
      </c>
      <c r="D232" s="99">
        <v>0.3</v>
      </c>
    </row>
    <row r="233" spans="1:12" s="299" customFormat="1" ht="17.399999999999999" customHeight="1" x14ac:dyDescent="0.2">
      <c r="A233" s="297">
        <v>5</v>
      </c>
      <c r="B233" s="61" t="s">
        <v>568</v>
      </c>
      <c r="C233" s="121" t="s">
        <v>20</v>
      </c>
      <c r="D233" s="99">
        <v>0.5</v>
      </c>
    </row>
    <row r="234" spans="1:12" s="299" customFormat="1" ht="17.399999999999999" customHeight="1" x14ac:dyDescent="0.2">
      <c r="A234" s="297">
        <v>6</v>
      </c>
      <c r="B234" s="61" t="s">
        <v>568</v>
      </c>
      <c r="C234" s="121" t="s">
        <v>20</v>
      </c>
      <c r="D234" s="99">
        <v>0.6</v>
      </c>
    </row>
    <row r="235" spans="1:12" s="299" customFormat="1" ht="17.399999999999999" customHeight="1" x14ac:dyDescent="0.2">
      <c r="A235" s="297">
        <v>7</v>
      </c>
      <c r="B235" s="61" t="s">
        <v>568</v>
      </c>
      <c r="C235" s="121" t="s">
        <v>20</v>
      </c>
      <c r="D235" s="99">
        <v>0.4</v>
      </c>
    </row>
    <row r="236" spans="1:12" s="299" customFormat="1" ht="17.399999999999999" customHeight="1" x14ac:dyDescent="0.2">
      <c r="A236" s="297">
        <v>8</v>
      </c>
      <c r="B236" s="61" t="s">
        <v>568</v>
      </c>
      <c r="C236" s="121" t="s">
        <v>20</v>
      </c>
      <c r="D236" s="99">
        <v>0.4</v>
      </c>
    </row>
    <row r="237" spans="1:12" s="299" customFormat="1" ht="17.399999999999999" customHeight="1" x14ac:dyDescent="0.2">
      <c r="A237" s="297">
        <v>9</v>
      </c>
      <c r="B237" s="61" t="s">
        <v>568</v>
      </c>
      <c r="C237" s="121" t="s">
        <v>20</v>
      </c>
      <c r="D237" s="99">
        <v>0.3</v>
      </c>
    </row>
    <row r="238" spans="1:12" s="299" customFormat="1" ht="17.399999999999999" customHeight="1" x14ac:dyDescent="0.2">
      <c r="A238" s="297">
        <v>10</v>
      </c>
      <c r="B238" s="61" t="s">
        <v>568</v>
      </c>
      <c r="C238" s="121" t="s">
        <v>20</v>
      </c>
      <c r="D238" s="99">
        <v>0.8</v>
      </c>
    </row>
    <row r="239" spans="1:12" s="299" customFormat="1" ht="17.399999999999999" customHeight="1" x14ac:dyDescent="0.2">
      <c r="A239" s="297">
        <v>11</v>
      </c>
      <c r="B239" s="61"/>
      <c r="C239" s="121"/>
      <c r="D239" s="99"/>
    </row>
    <row r="240" spans="1:12" s="299" customFormat="1" ht="17.399999999999999" customHeight="1" x14ac:dyDescent="0.2">
      <c r="A240" s="297">
        <v>12</v>
      </c>
      <c r="B240" s="61"/>
      <c r="C240" s="121"/>
      <c r="D240" s="99"/>
    </row>
    <row r="241" spans="1:4" s="299" customFormat="1" ht="17.399999999999999" customHeight="1" x14ac:dyDescent="0.2">
      <c r="A241" s="297">
        <v>13</v>
      </c>
      <c r="B241" s="61"/>
      <c r="C241" s="121"/>
      <c r="D241" s="99"/>
    </row>
    <row r="242" spans="1:4" s="299" customFormat="1" ht="17.399999999999999" customHeight="1" x14ac:dyDescent="0.2">
      <c r="A242" s="297">
        <v>14</v>
      </c>
      <c r="B242" s="61"/>
      <c r="C242" s="121"/>
      <c r="D242" s="99"/>
    </row>
    <row r="243" spans="1:4" s="299" customFormat="1" ht="17.399999999999999" customHeight="1" x14ac:dyDescent="0.2">
      <c r="A243" s="297">
        <v>15</v>
      </c>
      <c r="B243" s="61"/>
      <c r="C243" s="121"/>
      <c r="D243" s="99"/>
    </row>
    <row r="244" spans="1:4" s="299" customFormat="1" ht="17.399999999999999" customHeight="1" x14ac:dyDescent="0.2">
      <c r="A244" s="297">
        <v>16</v>
      </c>
      <c r="B244" s="61"/>
      <c r="C244" s="121"/>
      <c r="D244" s="99"/>
    </row>
    <row r="245" spans="1:4" s="299" customFormat="1" ht="17.399999999999999" customHeight="1" x14ac:dyDescent="0.2">
      <c r="A245" s="297">
        <v>17</v>
      </c>
      <c r="B245" s="61"/>
      <c r="C245" s="121"/>
      <c r="D245" s="99"/>
    </row>
    <row r="246" spans="1:4" s="299" customFormat="1" ht="17.399999999999999" customHeight="1" x14ac:dyDescent="0.2">
      <c r="A246" s="297">
        <v>18</v>
      </c>
      <c r="B246" s="61"/>
      <c r="C246" s="121"/>
      <c r="D246" s="99"/>
    </row>
    <row r="247" spans="1:4" s="299" customFormat="1" ht="17.399999999999999" customHeight="1" x14ac:dyDescent="0.2">
      <c r="A247" s="297">
        <v>19</v>
      </c>
      <c r="B247" s="61"/>
      <c r="C247" s="121"/>
      <c r="D247" s="99"/>
    </row>
    <row r="248" spans="1:4" s="299" customFormat="1" ht="17.399999999999999" customHeight="1" x14ac:dyDescent="0.2">
      <c r="A248" s="297">
        <v>20</v>
      </c>
      <c r="B248" s="61"/>
      <c r="C248" s="121"/>
      <c r="D248" s="99"/>
    </row>
    <row r="249" spans="1:4" s="299" customFormat="1" ht="17.399999999999999" customHeight="1" x14ac:dyDescent="0.2">
      <c r="A249" s="297">
        <v>21</v>
      </c>
      <c r="B249" s="61"/>
      <c r="C249" s="121"/>
      <c r="D249" s="99"/>
    </row>
    <row r="250" spans="1:4" s="299" customFormat="1" ht="17.399999999999999" customHeight="1" x14ac:dyDescent="0.2">
      <c r="A250" s="297">
        <v>22</v>
      </c>
      <c r="B250" s="61"/>
      <c r="C250" s="121"/>
      <c r="D250" s="99"/>
    </row>
    <row r="251" spans="1:4" s="299" customFormat="1" ht="17.399999999999999" customHeight="1" x14ac:dyDescent="0.2">
      <c r="A251" s="297">
        <v>23</v>
      </c>
      <c r="B251" s="61"/>
      <c r="C251" s="121"/>
      <c r="D251" s="99"/>
    </row>
    <row r="252" spans="1:4" s="299" customFormat="1" ht="17.399999999999999" customHeight="1" x14ac:dyDescent="0.2">
      <c r="A252" s="297">
        <v>24</v>
      </c>
      <c r="B252" s="61"/>
      <c r="C252" s="121"/>
      <c r="D252" s="99"/>
    </row>
    <row r="253" spans="1:4" s="299" customFormat="1" ht="17.399999999999999" customHeight="1" x14ac:dyDescent="0.2">
      <c r="A253" s="297">
        <v>25</v>
      </c>
      <c r="B253" s="61"/>
      <c r="C253" s="121"/>
      <c r="D253" s="99"/>
    </row>
    <row r="254" spans="1:4" s="299" customFormat="1" ht="17.399999999999999" customHeight="1" x14ac:dyDescent="0.2">
      <c r="A254" s="297">
        <v>26</v>
      </c>
      <c r="B254" s="61"/>
      <c r="C254" s="121"/>
      <c r="D254" s="99"/>
    </row>
    <row r="255" spans="1:4" s="299" customFormat="1" ht="17.399999999999999" customHeight="1" x14ac:dyDescent="0.2">
      <c r="A255" s="297">
        <v>27</v>
      </c>
      <c r="B255" s="61"/>
      <c r="C255" s="121"/>
      <c r="D255" s="99"/>
    </row>
    <row r="256" spans="1:4" s="299" customFormat="1" ht="17.399999999999999" customHeight="1" x14ac:dyDescent="0.2">
      <c r="A256" s="297">
        <v>28</v>
      </c>
      <c r="B256" s="61"/>
      <c r="C256" s="121"/>
      <c r="D256" s="99"/>
    </row>
    <row r="257" spans="1:4" s="299" customFormat="1" ht="17.399999999999999" customHeight="1" x14ac:dyDescent="0.2">
      <c r="A257" s="297">
        <v>29</v>
      </c>
      <c r="B257" s="61"/>
      <c r="C257" s="121"/>
      <c r="D257" s="99"/>
    </row>
    <row r="258" spans="1:4" s="299" customFormat="1" ht="17.399999999999999" customHeight="1" thickBot="1" x14ac:dyDescent="0.25">
      <c r="A258" s="297">
        <v>30</v>
      </c>
      <c r="B258" s="61"/>
      <c r="C258" s="121"/>
      <c r="D258" s="99"/>
    </row>
    <row r="259" spans="1:4" s="299" customFormat="1" ht="17.399999999999999" customHeight="1" thickBot="1" x14ac:dyDescent="0.25">
      <c r="A259" s="514" t="s">
        <v>15</v>
      </c>
      <c r="B259" s="515"/>
      <c r="C259" s="515"/>
      <c r="D259" s="63">
        <f>SUM(D229:D258)</f>
        <v>4.7</v>
      </c>
    </row>
    <row r="260" spans="1:4" ht="51.6" customHeight="1" x14ac:dyDescent="0.2">
      <c r="B260" s="512"/>
      <c r="C260" s="512"/>
      <c r="D260" s="513"/>
    </row>
  </sheetData>
  <sheetProtection password="CC3D" sheet="1" objects="1" scenarios="1" selectLockedCells="1"/>
  <mergeCells count="7">
    <mergeCell ref="B4:B5"/>
    <mergeCell ref="B260:D260"/>
    <mergeCell ref="A222:C222"/>
    <mergeCell ref="B185:B186"/>
    <mergeCell ref="A259:C259"/>
    <mergeCell ref="A114:D114"/>
    <mergeCell ref="A180:D180"/>
  </mergeCells>
  <phoneticPr fontId="2"/>
  <dataValidations count="4">
    <dataValidation type="list" allowBlank="1" showInputMessage="1" showErrorMessage="1" sqref="C192:C221 C229:C258">
      <formula1>$L$192:$L$193</formula1>
    </dataValidation>
    <dataValidation type="list" allowBlank="1" showInputMessage="1" showErrorMessage="1" sqref="D192:D221 E14:E113">
      <formula1>$J$191</formula1>
    </dataValidation>
    <dataValidation type="list" allowBlank="1" showInputMessage="1" showErrorMessage="1" sqref="C14:C113 C120:C179">
      <formula1>"介護職員"</formula1>
    </dataValidation>
    <dataValidation type="list" allowBlank="1" showInputMessage="1" showErrorMessage="1" sqref="D120:D179 D14:D113">
      <formula1>"○"</formula1>
    </dataValidation>
  </dataValidations>
  <printOptions horizontalCentered="1"/>
  <pageMargins left="0.39370078740157483" right="0.39370078740157483" top="0.39370078740157483" bottom="0.39370078740157483" header="0.19685039370078741" footer="0.19685039370078741"/>
  <pageSetup paperSize="9" scale="81" orientation="portrait" r:id="rId1"/>
  <rowBreaks count="2" manualBreakCount="2">
    <brk id="114" max="4" man="1"/>
    <brk id="223" max="4" man="1"/>
  </rowBreaks>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B1:AN25"/>
  <sheetViews>
    <sheetView showGridLines="0" view="pageBreakPreview" zoomScaleNormal="100" workbookViewId="0">
      <selection activeCell="AN6" sqref="AN6"/>
    </sheetView>
  </sheetViews>
  <sheetFormatPr defaultColWidth="9" defaultRowHeight="13.2" x14ac:dyDescent="0.2"/>
  <cols>
    <col min="1" max="20" width="2.44140625" style="167" customWidth="1"/>
    <col min="21" max="21" width="3.21875" style="167" customWidth="1"/>
    <col min="22" max="23" width="2.44140625" style="167" customWidth="1"/>
    <col min="24" max="33" width="2.77734375" style="167" customWidth="1"/>
    <col min="34" max="35" width="2.44140625" style="167" customWidth="1"/>
    <col min="36" max="36" width="13.88671875" style="167" hidden="1" customWidth="1"/>
    <col min="37" max="38" width="0" style="167" hidden="1" customWidth="1"/>
    <col min="39" max="16384" width="9" style="167"/>
  </cols>
  <sheetData>
    <row r="1" spans="2:40" ht="13.8" thickBot="1" x14ac:dyDescent="0.25"/>
    <row r="2" spans="2:40" ht="15" customHeight="1" x14ac:dyDescent="0.2">
      <c r="B2" s="550" t="s">
        <v>405</v>
      </c>
      <c r="C2" s="551"/>
      <c r="D2" s="551"/>
      <c r="E2" s="551"/>
      <c r="F2" s="551"/>
      <c r="G2" s="551"/>
      <c r="H2" s="551"/>
      <c r="I2" s="551"/>
      <c r="J2" s="551"/>
      <c r="K2" s="551"/>
      <c r="L2" s="552"/>
      <c r="R2" s="301" t="s">
        <v>406</v>
      </c>
      <c r="S2" s="302"/>
      <c r="T2" s="302"/>
      <c r="U2" s="302"/>
      <c r="V2" s="302"/>
      <c r="W2" s="302"/>
      <c r="X2" s="302"/>
      <c r="Y2" s="302"/>
      <c r="Z2" s="302"/>
      <c r="AA2" s="302"/>
      <c r="AB2" s="302"/>
      <c r="AC2" s="302"/>
      <c r="AD2" s="302"/>
      <c r="AE2" s="302"/>
      <c r="AF2" s="302"/>
      <c r="AG2" s="303"/>
      <c r="AH2" s="307"/>
    </row>
    <row r="3" spans="2:40" ht="15" customHeight="1" thickBot="1" x14ac:dyDescent="0.25">
      <c r="B3" s="553"/>
      <c r="C3" s="554"/>
      <c r="D3" s="554"/>
      <c r="E3" s="554"/>
      <c r="F3" s="554"/>
      <c r="G3" s="554"/>
      <c r="H3" s="554"/>
      <c r="I3" s="554"/>
      <c r="J3" s="554"/>
      <c r="K3" s="554"/>
      <c r="L3" s="555"/>
      <c r="R3" s="304" t="s">
        <v>407</v>
      </c>
      <c r="S3" s="305"/>
      <c r="T3" s="305"/>
      <c r="U3" s="305"/>
      <c r="V3" s="305"/>
      <c r="W3" s="305"/>
      <c r="X3" s="305"/>
      <c r="Y3" s="305"/>
      <c r="Z3" s="305"/>
      <c r="AA3" s="305"/>
      <c r="AB3" s="305"/>
      <c r="AC3" s="305"/>
      <c r="AD3" s="305"/>
      <c r="AE3" s="305"/>
      <c r="AF3" s="305"/>
      <c r="AG3" s="303"/>
      <c r="AH3" s="307"/>
    </row>
    <row r="4" spans="2:40" ht="13.5" customHeight="1" thickBot="1" x14ac:dyDescent="0.25">
      <c r="B4" s="556"/>
      <c r="C4" s="557"/>
      <c r="D4" s="557"/>
      <c r="E4" s="557"/>
      <c r="F4" s="557"/>
      <c r="G4" s="557"/>
      <c r="H4" s="557"/>
      <c r="I4" s="557"/>
      <c r="J4" s="557"/>
      <c r="K4" s="557"/>
      <c r="L4" s="558"/>
      <c r="T4" s="306"/>
      <c r="U4" s="307"/>
      <c r="V4" s="307"/>
      <c r="W4" s="307"/>
      <c r="X4" s="307"/>
      <c r="Y4" s="307"/>
      <c r="Z4" s="307"/>
      <c r="AA4" s="307"/>
      <c r="AB4" s="307"/>
      <c r="AC4" s="307"/>
      <c r="AD4" s="307"/>
      <c r="AE4" s="307"/>
      <c r="AF4" s="307"/>
      <c r="AG4" s="307"/>
      <c r="AH4" s="307"/>
      <c r="AI4" s="307"/>
    </row>
    <row r="5" spans="2:40" x14ac:dyDescent="0.2">
      <c r="AC5" s="307"/>
      <c r="AD5" s="307"/>
      <c r="AE5" s="307"/>
      <c r="AF5" s="307"/>
      <c r="AG5" s="307"/>
      <c r="AH5" s="307"/>
      <c r="AI5" s="307"/>
      <c r="AJ5" s="312"/>
      <c r="AK5" s="312"/>
      <c r="AL5" s="312"/>
      <c r="AM5" s="312"/>
      <c r="AN5" s="312"/>
    </row>
    <row r="6" spans="2:40" ht="13.5" customHeight="1" x14ac:dyDescent="0.2">
      <c r="B6" s="559" t="s">
        <v>229</v>
      </c>
      <c r="C6" s="559"/>
      <c r="D6" s="559"/>
      <c r="E6" s="559"/>
      <c r="F6" s="559"/>
      <c r="G6" s="559"/>
      <c r="H6" s="559"/>
      <c r="I6" s="559"/>
      <c r="J6" s="559"/>
      <c r="K6" s="559"/>
      <c r="L6" s="559"/>
      <c r="M6" s="559"/>
      <c r="N6" s="559"/>
      <c r="O6" s="559"/>
      <c r="P6" s="559"/>
      <c r="Q6" s="559"/>
      <c r="R6" s="559"/>
      <c r="S6" s="559"/>
      <c r="T6" s="559"/>
      <c r="U6" s="559"/>
      <c r="V6" s="559"/>
      <c r="W6" s="559"/>
      <c r="X6" s="559"/>
      <c r="Y6" s="559"/>
      <c r="Z6" s="559"/>
      <c r="AA6" s="559"/>
      <c r="AB6" s="559"/>
      <c r="AC6" s="559"/>
      <c r="AD6" s="559"/>
      <c r="AE6" s="559"/>
      <c r="AF6" s="559"/>
      <c r="AG6" s="559"/>
      <c r="AK6" s="167" t="s">
        <v>289</v>
      </c>
    </row>
    <row r="7" spans="2:40" ht="13.5" customHeight="1" x14ac:dyDescent="0.2">
      <c r="B7" s="559"/>
      <c r="C7" s="559"/>
      <c r="D7" s="559"/>
      <c r="E7" s="559"/>
      <c r="F7" s="559"/>
      <c r="G7" s="559"/>
      <c r="H7" s="559"/>
      <c r="I7" s="559"/>
      <c r="J7" s="559"/>
      <c r="K7" s="559"/>
      <c r="L7" s="559"/>
      <c r="M7" s="559"/>
      <c r="N7" s="559"/>
      <c r="O7" s="559"/>
      <c r="P7" s="559"/>
      <c r="Q7" s="559"/>
      <c r="R7" s="559"/>
      <c r="S7" s="559"/>
      <c r="T7" s="559"/>
      <c r="U7" s="559"/>
      <c r="V7" s="559"/>
      <c r="W7" s="559"/>
      <c r="X7" s="559"/>
      <c r="Y7" s="559"/>
      <c r="Z7" s="559"/>
      <c r="AA7" s="559"/>
      <c r="AB7" s="559"/>
      <c r="AC7" s="559"/>
      <c r="AD7" s="559"/>
      <c r="AE7" s="559"/>
      <c r="AF7" s="559"/>
      <c r="AG7" s="559"/>
      <c r="AK7" s="167" t="s">
        <v>290</v>
      </c>
    </row>
    <row r="9" spans="2:40" ht="13.8" thickBot="1" x14ac:dyDescent="0.25">
      <c r="B9" s="167" t="s">
        <v>408</v>
      </c>
    </row>
    <row r="10" spans="2:40" ht="72" customHeight="1" thickTop="1" thickBot="1" x14ac:dyDescent="0.25">
      <c r="B10" s="602" t="s">
        <v>389</v>
      </c>
      <c r="C10" s="603"/>
      <c r="D10" s="603"/>
      <c r="E10" s="603"/>
      <c r="F10" s="603"/>
      <c r="G10" s="603"/>
      <c r="H10" s="603"/>
      <c r="I10" s="603"/>
      <c r="J10" s="603"/>
      <c r="K10" s="603"/>
      <c r="L10" s="603"/>
      <c r="M10" s="603"/>
      <c r="N10" s="603"/>
      <c r="O10" s="603"/>
      <c r="P10" s="603"/>
      <c r="Q10" s="603"/>
      <c r="R10" s="603"/>
      <c r="S10" s="603"/>
      <c r="T10" s="603"/>
      <c r="U10" s="603"/>
      <c r="V10" s="603"/>
      <c r="W10" s="604"/>
      <c r="X10" s="605" t="s">
        <v>291</v>
      </c>
      <c r="Y10" s="606"/>
      <c r="Z10" s="606"/>
      <c r="AA10" s="606"/>
      <c r="AB10" s="606"/>
      <c r="AC10" s="606"/>
      <c r="AD10" s="606"/>
      <c r="AE10" s="606"/>
      <c r="AF10" s="606"/>
      <c r="AG10" s="607"/>
      <c r="AJ10" s="387" t="s">
        <v>291</v>
      </c>
      <c r="AK10" s="387" t="s">
        <v>292</v>
      </c>
      <c r="AL10" s="387"/>
    </row>
    <row r="11" spans="2:40" ht="72" customHeight="1" thickTop="1" thickBot="1" x14ac:dyDescent="0.25">
      <c r="B11" s="608" t="s">
        <v>388</v>
      </c>
      <c r="C11" s="609"/>
      <c r="D11" s="609"/>
      <c r="E11" s="609"/>
      <c r="F11" s="609"/>
      <c r="G11" s="609"/>
      <c r="H11" s="609"/>
      <c r="I11" s="609"/>
      <c r="J11" s="609"/>
      <c r="K11" s="609"/>
      <c r="L11" s="609"/>
      <c r="M11" s="609"/>
      <c r="N11" s="609"/>
      <c r="O11" s="609"/>
      <c r="P11" s="609"/>
      <c r="Q11" s="609"/>
      <c r="R11" s="609"/>
      <c r="S11" s="609"/>
      <c r="T11" s="609"/>
      <c r="U11" s="609"/>
      <c r="V11" s="609"/>
      <c r="W11" s="609"/>
      <c r="X11" s="605" t="s">
        <v>289</v>
      </c>
      <c r="Y11" s="606"/>
      <c r="Z11" s="606"/>
      <c r="AA11" s="606"/>
      <c r="AB11" s="606"/>
      <c r="AC11" s="606"/>
      <c r="AD11" s="606"/>
      <c r="AE11" s="606"/>
      <c r="AF11" s="606"/>
      <c r="AG11" s="607"/>
      <c r="AJ11" s="387" t="s">
        <v>294</v>
      </c>
      <c r="AK11" s="387" t="s">
        <v>293</v>
      </c>
      <c r="AL11" s="387"/>
    </row>
    <row r="12" spans="2:40" ht="40.5" customHeight="1" thickTop="1" x14ac:dyDescent="0.2">
      <c r="B12" s="771" t="s">
        <v>16</v>
      </c>
      <c r="C12" s="772"/>
      <c r="D12" s="772"/>
      <c r="E12" s="772"/>
      <c r="F12" s="772"/>
      <c r="G12" s="772"/>
      <c r="H12" s="772"/>
      <c r="I12" s="772"/>
      <c r="J12" s="772"/>
      <c r="K12" s="772"/>
      <c r="L12" s="772"/>
      <c r="M12" s="772"/>
      <c r="N12" s="772"/>
      <c r="O12" s="772"/>
      <c r="P12" s="772"/>
      <c r="Q12" s="772"/>
      <c r="R12" s="772"/>
      <c r="S12" s="772"/>
      <c r="T12" s="772"/>
      <c r="U12" s="772"/>
      <c r="V12" s="772"/>
      <c r="W12" s="772"/>
      <c r="X12" s="773" t="str">
        <f>IF(AND(X10="受けている",X11="備蓄している/訓練を実施している"),"算定可","算定不可")</f>
        <v>算定可</v>
      </c>
      <c r="Y12" s="774"/>
      <c r="Z12" s="774"/>
      <c r="AA12" s="774"/>
      <c r="AB12" s="774"/>
      <c r="AC12" s="774"/>
      <c r="AD12" s="774"/>
      <c r="AE12" s="774"/>
      <c r="AF12" s="774"/>
      <c r="AG12" s="775"/>
      <c r="AJ12" s="387"/>
      <c r="AK12" s="387"/>
      <c r="AL12" s="387"/>
    </row>
    <row r="13" spans="2:40" ht="31.5" customHeight="1" thickBot="1" x14ac:dyDescent="0.25">
      <c r="B13" s="769" t="s">
        <v>17</v>
      </c>
      <c r="C13" s="770"/>
      <c r="D13" s="770"/>
      <c r="E13" s="770"/>
      <c r="F13" s="770"/>
      <c r="G13" s="770"/>
      <c r="H13" s="770"/>
      <c r="I13" s="770"/>
      <c r="J13" s="770"/>
      <c r="K13" s="597">
        <f>IF(X12="算定可",4,0)</f>
        <v>4</v>
      </c>
      <c r="L13" s="597"/>
      <c r="M13" s="597"/>
      <c r="N13" s="597"/>
      <c r="O13" s="597"/>
      <c r="P13" s="597"/>
      <c r="Q13" s="597"/>
      <c r="R13" s="597"/>
      <c r="S13" s="597"/>
      <c r="T13" s="597"/>
      <c r="U13" s="597"/>
      <c r="V13" s="597"/>
      <c r="W13" s="597"/>
      <c r="X13" s="597"/>
      <c r="Y13" s="597"/>
      <c r="Z13" s="597"/>
      <c r="AA13" s="597"/>
      <c r="AB13" s="597"/>
      <c r="AC13" s="597"/>
      <c r="AD13" s="597"/>
      <c r="AE13" s="597"/>
      <c r="AF13" s="597"/>
      <c r="AG13" s="598"/>
    </row>
    <row r="14" spans="2:40" ht="37.5" customHeight="1" x14ac:dyDescent="0.2">
      <c r="B14" s="332"/>
      <c r="C14" s="332"/>
      <c r="D14" s="332"/>
      <c r="E14" s="332"/>
      <c r="F14" s="332"/>
      <c r="G14" s="332"/>
      <c r="H14" s="332"/>
      <c r="I14" s="332"/>
      <c r="J14" s="332"/>
      <c r="K14" s="332"/>
      <c r="L14" s="332"/>
      <c r="M14" s="332"/>
      <c r="N14" s="332"/>
      <c r="O14" s="332"/>
      <c r="P14" s="332"/>
      <c r="Q14" s="332"/>
      <c r="R14" s="332"/>
      <c r="S14" s="332"/>
      <c r="T14" s="332"/>
      <c r="U14" s="332"/>
      <c r="V14" s="332"/>
      <c r="W14" s="332"/>
      <c r="X14" s="383"/>
      <c r="Y14" s="383"/>
      <c r="Z14" s="383"/>
      <c r="AA14" s="383"/>
      <c r="AB14" s="383"/>
      <c r="AC14" s="383"/>
      <c r="AD14" s="383"/>
      <c r="AE14" s="383"/>
      <c r="AF14" s="383"/>
      <c r="AG14" s="383"/>
    </row>
    <row r="15" spans="2:40" x14ac:dyDescent="0.2">
      <c r="B15" s="167" t="s">
        <v>29</v>
      </c>
    </row>
    <row r="16" spans="2:40" x14ac:dyDescent="0.2">
      <c r="C16" s="167" t="s">
        <v>0</v>
      </c>
      <c r="E16" s="167" t="s">
        <v>5</v>
      </c>
    </row>
    <row r="17" spans="2:34" x14ac:dyDescent="0.2">
      <c r="C17" s="167" t="s">
        <v>0</v>
      </c>
      <c r="E17" s="167" t="s">
        <v>38</v>
      </c>
    </row>
    <row r="18" spans="2:34" x14ac:dyDescent="0.2">
      <c r="D18" s="167" t="s">
        <v>61</v>
      </c>
    </row>
    <row r="19" spans="2:34" x14ac:dyDescent="0.2">
      <c r="D19" s="167" t="s">
        <v>59</v>
      </c>
    </row>
    <row r="20" spans="2:34" x14ac:dyDescent="0.2">
      <c r="C20" s="167" t="s">
        <v>0</v>
      </c>
      <c r="E20" s="167" t="s">
        <v>39</v>
      </c>
    </row>
    <row r="21" spans="2:34" x14ac:dyDescent="0.2">
      <c r="D21" s="167" t="s">
        <v>48</v>
      </c>
    </row>
    <row r="22" spans="2:34" ht="13.8" thickBot="1" x14ac:dyDescent="0.25"/>
    <row r="23" spans="2:34" ht="30" customHeight="1" x14ac:dyDescent="0.2">
      <c r="B23" s="341" t="s">
        <v>217</v>
      </c>
      <c r="C23" s="342"/>
      <c r="D23" s="342"/>
      <c r="E23" s="342"/>
      <c r="F23" s="342"/>
      <c r="G23" s="342"/>
      <c r="H23" s="342"/>
      <c r="I23" s="342"/>
      <c r="J23" s="342"/>
      <c r="K23" s="342"/>
      <c r="L23" s="342"/>
      <c r="M23" s="342"/>
      <c r="N23" s="342"/>
      <c r="O23" s="342"/>
      <c r="P23" s="342"/>
      <c r="Q23" s="342"/>
      <c r="R23" s="342"/>
      <c r="S23" s="342"/>
      <c r="T23" s="342"/>
      <c r="U23" s="342"/>
      <c r="V23" s="343"/>
      <c r="W23" s="343"/>
      <c r="X23" s="343"/>
      <c r="Y23" s="343"/>
      <c r="Z23" s="343"/>
      <c r="AA23" s="343"/>
      <c r="AB23" s="343"/>
      <c r="AC23" s="343"/>
      <c r="AD23" s="343"/>
      <c r="AE23" s="343"/>
      <c r="AF23" s="343"/>
      <c r="AG23" s="344"/>
      <c r="AH23" s="345"/>
    </row>
    <row r="24" spans="2:34" ht="30" customHeight="1" x14ac:dyDescent="0.2">
      <c r="B24" s="354"/>
      <c r="C24" s="355" t="s">
        <v>239</v>
      </c>
      <c r="D24" s="355"/>
      <c r="E24" s="355" t="s">
        <v>240</v>
      </c>
      <c r="F24" s="355"/>
      <c r="G24" s="355"/>
      <c r="H24" s="355"/>
      <c r="I24" s="355"/>
      <c r="J24" s="355"/>
      <c r="K24" s="355"/>
      <c r="L24" s="355"/>
      <c r="M24" s="355"/>
      <c r="N24" s="355"/>
      <c r="O24" s="355"/>
      <c r="P24" s="355"/>
      <c r="Q24" s="355"/>
      <c r="R24" s="355"/>
      <c r="S24" s="355"/>
      <c r="T24" s="355"/>
      <c r="U24" s="355"/>
      <c r="V24" s="356"/>
      <c r="W24" s="356"/>
      <c r="X24" s="356"/>
      <c r="Y24" s="356"/>
      <c r="Z24" s="356"/>
      <c r="AA24" s="356"/>
      <c r="AB24" s="356"/>
      <c r="AC24" s="356"/>
      <c r="AD24" s="356"/>
      <c r="AE24" s="356"/>
      <c r="AF24" s="356"/>
      <c r="AG24" s="357"/>
      <c r="AH24" s="345"/>
    </row>
    <row r="25" spans="2:34" ht="30" customHeight="1" thickBot="1" x14ac:dyDescent="0.25">
      <c r="B25" s="346"/>
      <c r="C25" s="347"/>
      <c r="D25" s="347"/>
      <c r="E25" s="347" t="s">
        <v>241</v>
      </c>
      <c r="F25" s="347"/>
      <c r="G25" s="347"/>
      <c r="H25" s="347"/>
      <c r="I25" s="347"/>
      <c r="J25" s="347"/>
      <c r="K25" s="347"/>
      <c r="L25" s="347"/>
      <c r="M25" s="347"/>
      <c r="N25" s="347"/>
      <c r="O25" s="347"/>
      <c r="P25" s="347"/>
      <c r="Q25" s="347"/>
      <c r="R25" s="347"/>
      <c r="S25" s="347"/>
      <c r="T25" s="347"/>
      <c r="U25" s="347"/>
      <c r="V25" s="358"/>
      <c r="W25" s="358"/>
      <c r="X25" s="358"/>
      <c r="Y25" s="358"/>
      <c r="Z25" s="358"/>
      <c r="AA25" s="358"/>
      <c r="AB25" s="358"/>
      <c r="AC25" s="358"/>
      <c r="AD25" s="358"/>
      <c r="AE25" s="358"/>
      <c r="AF25" s="358"/>
      <c r="AG25" s="359"/>
      <c r="AH25" s="345"/>
    </row>
  </sheetData>
  <sheetProtection password="CC3D" sheet="1" selectLockedCells="1"/>
  <mergeCells count="10">
    <mergeCell ref="B2:L4"/>
    <mergeCell ref="B13:J13"/>
    <mergeCell ref="B11:W11"/>
    <mergeCell ref="X11:AG11"/>
    <mergeCell ref="B6:AG7"/>
    <mergeCell ref="B10:W10"/>
    <mergeCell ref="X10:AG10"/>
    <mergeCell ref="B12:W12"/>
    <mergeCell ref="X12:AG12"/>
    <mergeCell ref="K13:AG13"/>
  </mergeCells>
  <phoneticPr fontId="2"/>
  <dataValidations count="2">
    <dataValidation type="list" allowBlank="1" showInputMessage="1" showErrorMessage="1" sqref="X10:AG10">
      <formula1>$AJ$10:$AK$10</formula1>
    </dataValidation>
    <dataValidation type="list" allowBlank="1" showInputMessage="1" showErrorMessage="1" sqref="X11:AG11">
      <formula1>$AK$6:$AK$7</formula1>
    </dataValidation>
  </dataValidations>
  <printOptions horizontalCentered="1"/>
  <pageMargins left="0.59055118110236227" right="0.59055118110236227" top="0.59055118110236227" bottom="0.39370078740157483" header="0.19685039370078741" footer="0.19685039370078741"/>
  <pageSetup paperSize="9" orientation="portrait" r:id="rId1"/>
  <headerFooter alignWithMargins="0"/>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B1:AH31"/>
  <sheetViews>
    <sheetView showGridLines="0" view="pageBreakPreview" zoomScaleNormal="100" workbookViewId="0">
      <selection activeCell="AL10" sqref="AL10"/>
    </sheetView>
  </sheetViews>
  <sheetFormatPr defaultColWidth="9" defaultRowHeight="13.2" x14ac:dyDescent="0.2"/>
  <cols>
    <col min="1" max="34" width="2.44140625" style="167" customWidth="1"/>
    <col min="35" max="16384" width="9" style="167"/>
  </cols>
  <sheetData>
    <row r="1" spans="2:34" ht="13.8" thickBot="1" x14ac:dyDescent="0.25"/>
    <row r="2" spans="2:34" ht="15" customHeight="1" x14ac:dyDescent="0.2">
      <c r="B2" s="550" t="s">
        <v>397</v>
      </c>
      <c r="C2" s="551"/>
      <c r="D2" s="551"/>
      <c r="E2" s="551"/>
      <c r="F2" s="551"/>
      <c r="G2" s="551"/>
      <c r="H2" s="551"/>
      <c r="I2" s="551"/>
      <c r="J2" s="551"/>
      <c r="K2" s="551"/>
      <c r="L2" s="551"/>
      <c r="M2" s="552"/>
      <c r="O2" s="307"/>
      <c r="P2" s="307"/>
      <c r="Q2" s="349"/>
      <c r="R2" s="301" t="s">
        <v>398</v>
      </c>
      <c r="S2" s="302"/>
      <c r="T2" s="302"/>
      <c r="U2" s="302"/>
      <c r="V2" s="302"/>
      <c r="W2" s="302"/>
      <c r="X2" s="302"/>
      <c r="Y2" s="302"/>
      <c r="Z2" s="302"/>
      <c r="AA2" s="302"/>
      <c r="AB2" s="302"/>
      <c r="AC2" s="302"/>
      <c r="AD2" s="302"/>
      <c r="AE2" s="302"/>
      <c r="AF2" s="302"/>
      <c r="AG2" s="313"/>
    </row>
    <row r="3" spans="2:34" ht="15" customHeight="1" thickBot="1" x14ac:dyDescent="0.25">
      <c r="B3" s="553"/>
      <c r="C3" s="554"/>
      <c r="D3" s="554"/>
      <c r="E3" s="554"/>
      <c r="F3" s="554"/>
      <c r="G3" s="554"/>
      <c r="H3" s="554"/>
      <c r="I3" s="554"/>
      <c r="J3" s="554"/>
      <c r="K3" s="554"/>
      <c r="L3" s="554"/>
      <c r="M3" s="555"/>
      <c r="O3" s="307"/>
      <c r="P3" s="307"/>
      <c r="Q3" s="349"/>
      <c r="R3" s="377" t="s">
        <v>399</v>
      </c>
      <c r="S3" s="307"/>
      <c r="T3" s="307"/>
      <c r="U3" s="307"/>
      <c r="V3" s="307"/>
      <c r="W3" s="307"/>
      <c r="X3" s="307"/>
      <c r="Y3" s="307"/>
      <c r="Z3" s="307"/>
      <c r="AA3" s="307"/>
      <c r="AB3" s="307"/>
      <c r="AC3" s="307"/>
      <c r="AD3" s="307"/>
      <c r="AE3" s="307"/>
      <c r="AF3" s="307"/>
      <c r="AG3" s="349"/>
    </row>
    <row r="4" spans="2:34" ht="13.5" customHeight="1" thickBot="1" x14ac:dyDescent="0.25">
      <c r="B4" s="556"/>
      <c r="C4" s="557"/>
      <c r="D4" s="557"/>
      <c r="E4" s="557"/>
      <c r="F4" s="557"/>
      <c r="G4" s="557"/>
      <c r="H4" s="557"/>
      <c r="I4" s="557"/>
      <c r="J4" s="557"/>
      <c r="K4" s="557"/>
      <c r="L4" s="557"/>
      <c r="M4" s="558"/>
      <c r="O4" s="378"/>
      <c r="P4" s="307"/>
      <c r="Q4" s="307"/>
      <c r="R4" s="302"/>
      <c r="S4" s="302"/>
      <c r="T4" s="302"/>
      <c r="U4" s="302"/>
      <c r="V4" s="302"/>
      <c r="W4" s="302"/>
      <c r="X4" s="302"/>
      <c r="Y4" s="302"/>
      <c r="Z4" s="302"/>
      <c r="AA4" s="302"/>
      <c r="AB4" s="302"/>
      <c r="AC4" s="302"/>
      <c r="AD4" s="302"/>
      <c r="AE4" s="302"/>
      <c r="AF4" s="302"/>
      <c r="AG4" s="302"/>
    </row>
    <row r="6" spans="2:34" ht="13.5" customHeight="1" x14ac:dyDescent="0.2">
      <c r="B6" s="559" t="s">
        <v>86</v>
      </c>
      <c r="C6" s="559"/>
      <c r="D6" s="559"/>
      <c r="E6" s="559"/>
      <c r="F6" s="559"/>
      <c r="G6" s="559"/>
      <c r="H6" s="559"/>
      <c r="I6" s="559"/>
      <c r="J6" s="559"/>
      <c r="K6" s="559"/>
      <c r="L6" s="559"/>
      <c r="M6" s="559"/>
      <c r="N6" s="559"/>
      <c r="O6" s="559"/>
      <c r="P6" s="559"/>
      <c r="Q6" s="559"/>
      <c r="R6" s="559"/>
      <c r="S6" s="559"/>
      <c r="T6" s="559"/>
      <c r="U6" s="559"/>
      <c r="V6" s="559"/>
      <c r="W6" s="559"/>
      <c r="X6" s="559"/>
      <c r="Y6" s="559"/>
      <c r="Z6" s="559"/>
      <c r="AA6" s="559"/>
      <c r="AB6" s="559"/>
      <c r="AC6" s="559"/>
      <c r="AD6" s="559"/>
      <c r="AE6" s="559"/>
      <c r="AF6" s="559"/>
      <c r="AG6" s="559"/>
    </row>
    <row r="7" spans="2:34" ht="13.5" customHeight="1" x14ac:dyDescent="0.2">
      <c r="B7" s="559"/>
      <c r="C7" s="559"/>
      <c r="D7" s="559"/>
      <c r="E7" s="559"/>
      <c r="F7" s="559"/>
      <c r="G7" s="559"/>
      <c r="H7" s="559"/>
      <c r="I7" s="559"/>
      <c r="J7" s="559"/>
      <c r="K7" s="559"/>
      <c r="L7" s="559"/>
      <c r="M7" s="559"/>
      <c r="N7" s="559"/>
      <c r="O7" s="559"/>
      <c r="P7" s="559"/>
      <c r="Q7" s="559"/>
      <c r="R7" s="559"/>
      <c r="S7" s="559"/>
      <c r="T7" s="559"/>
      <c r="U7" s="559"/>
      <c r="V7" s="559"/>
      <c r="W7" s="559"/>
      <c r="X7" s="559"/>
      <c r="Y7" s="559"/>
      <c r="Z7" s="559"/>
      <c r="AA7" s="559"/>
      <c r="AB7" s="559"/>
      <c r="AC7" s="559"/>
      <c r="AD7" s="559"/>
      <c r="AE7" s="559"/>
      <c r="AF7" s="559"/>
      <c r="AG7" s="559"/>
    </row>
    <row r="9" spans="2:34" ht="13.8" thickBot="1" x14ac:dyDescent="0.25">
      <c r="B9" s="167" t="s">
        <v>395</v>
      </c>
    </row>
    <row r="10" spans="2:34" ht="45" customHeight="1" thickTop="1" thickBot="1" x14ac:dyDescent="0.25">
      <c r="B10" s="776" t="s">
        <v>302</v>
      </c>
      <c r="C10" s="777"/>
      <c r="D10" s="777"/>
      <c r="E10" s="777"/>
      <c r="F10" s="777"/>
      <c r="G10" s="777"/>
      <c r="H10" s="777"/>
      <c r="I10" s="777"/>
      <c r="J10" s="777"/>
      <c r="K10" s="777"/>
      <c r="L10" s="777"/>
      <c r="M10" s="777"/>
      <c r="N10" s="777"/>
      <c r="O10" s="777"/>
      <c r="P10" s="777"/>
      <c r="Q10" s="777"/>
      <c r="R10" s="777"/>
      <c r="S10" s="777"/>
      <c r="T10" s="777"/>
      <c r="U10" s="777"/>
      <c r="V10" s="777"/>
      <c r="W10" s="778"/>
      <c r="X10" s="639">
        <v>5</v>
      </c>
      <c r="Y10" s="640"/>
      <c r="Z10" s="640"/>
      <c r="AA10" s="640"/>
      <c r="AB10" s="640"/>
      <c r="AC10" s="640"/>
      <c r="AD10" s="689"/>
      <c r="AE10" s="690" t="s">
        <v>128</v>
      </c>
      <c r="AF10" s="690"/>
      <c r="AG10" s="691"/>
      <c r="AH10" s="379"/>
    </row>
    <row r="11" spans="2:34" ht="45" customHeight="1" thickTop="1" x14ac:dyDescent="0.2">
      <c r="B11" s="692" t="s">
        <v>16</v>
      </c>
      <c r="C11" s="693"/>
      <c r="D11" s="693"/>
      <c r="E11" s="693"/>
      <c r="F11" s="693"/>
      <c r="G11" s="693"/>
      <c r="H11" s="693"/>
      <c r="I11" s="693"/>
      <c r="J11" s="693"/>
      <c r="K11" s="693"/>
      <c r="L11" s="693"/>
      <c r="M11" s="693"/>
      <c r="N11" s="693"/>
      <c r="O11" s="693"/>
      <c r="P11" s="693"/>
      <c r="Q11" s="693"/>
      <c r="R11" s="693"/>
      <c r="S11" s="693"/>
      <c r="T11" s="693"/>
      <c r="U11" s="693"/>
      <c r="V11" s="693"/>
      <c r="W11" s="694"/>
      <c r="X11" s="695" t="str">
        <f>IF(X10&gt;=1,"算定可","算定不可")</f>
        <v>算定可</v>
      </c>
      <c r="Y11" s="695"/>
      <c r="Z11" s="695"/>
      <c r="AA11" s="695"/>
      <c r="AB11" s="695"/>
      <c r="AC11" s="695"/>
      <c r="AD11" s="695"/>
      <c r="AE11" s="695"/>
      <c r="AF11" s="695"/>
      <c r="AG11" s="696"/>
    </row>
    <row r="12" spans="2:34" ht="45" customHeight="1" thickBot="1" x14ac:dyDescent="0.25">
      <c r="B12" s="543" t="s">
        <v>17</v>
      </c>
      <c r="C12" s="544"/>
      <c r="D12" s="544"/>
      <c r="E12" s="544"/>
      <c r="F12" s="544"/>
      <c r="G12" s="544"/>
      <c r="H12" s="544"/>
      <c r="I12" s="544"/>
      <c r="J12" s="544"/>
      <c r="K12" s="544"/>
      <c r="L12" s="544"/>
      <c r="M12" s="544"/>
      <c r="N12" s="544"/>
      <c r="O12" s="544"/>
      <c r="P12" s="544"/>
      <c r="Q12" s="544"/>
      <c r="R12" s="544"/>
      <c r="S12" s="544"/>
      <c r="T12" s="544"/>
      <c r="U12" s="544"/>
      <c r="V12" s="544"/>
      <c r="W12" s="544"/>
      <c r="X12" s="535">
        <f>IF(施設区分!Q13&gt;=70,IF(X10&gt;0,2,0),IF(X10&gt;0,4,0))</f>
        <v>4</v>
      </c>
      <c r="Y12" s="536"/>
      <c r="Z12" s="536"/>
      <c r="AA12" s="536"/>
      <c r="AB12" s="536"/>
      <c r="AC12" s="536"/>
      <c r="AD12" s="536"/>
      <c r="AE12" s="536"/>
      <c r="AF12" s="536"/>
      <c r="AG12" s="537"/>
    </row>
    <row r="14" spans="2:34" x14ac:dyDescent="0.2">
      <c r="B14" s="167" t="s">
        <v>29</v>
      </c>
    </row>
    <row r="15" spans="2:34" x14ac:dyDescent="0.2">
      <c r="C15" s="167" t="s">
        <v>45</v>
      </c>
      <c r="E15" s="167" t="s">
        <v>6</v>
      </c>
    </row>
    <row r="16" spans="2:34" x14ac:dyDescent="0.2">
      <c r="C16" s="167" t="s">
        <v>52</v>
      </c>
      <c r="E16" s="167" t="s">
        <v>396</v>
      </c>
    </row>
    <row r="17" spans="2:34" x14ac:dyDescent="0.2">
      <c r="D17" s="167" t="s">
        <v>53</v>
      </c>
    </row>
    <row r="18" spans="2:34" ht="13.8" thickBot="1" x14ac:dyDescent="0.25"/>
    <row r="19" spans="2:34" ht="30" customHeight="1" x14ac:dyDescent="0.2">
      <c r="B19" s="341" t="s">
        <v>217</v>
      </c>
      <c r="C19" s="342"/>
      <c r="D19" s="342"/>
      <c r="E19" s="342"/>
      <c r="F19" s="342"/>
      <c r="G19" s="342"/>
      <c r="H19" s="342"/>
      <c r="I19" s="342"/>
      <c r="J19" s="342"/>
      <c r="K19" s="342"/>
      <c r="L19" s="342"/>
      <c r="M19" s="342"/>
      <c r="N19" s="342"/>
      <c r="O19" s="342"/>
      <c r="P19" s="342"/>
      <c r="Q19" s="342"/>
      <c r="R19" s="342"/>
      <c r="S19" s="342"/>
      <c r="T19" s="342"/>
      <c r="U19" s="342"/>
      <c r="V19" s="343"/>
      <c r="W19" s="343"/>
      <c r="X19" s="343"/>
      <c r="Y19" s="343"/>
      <c r="Z19" s="343"/>
      <c r="AA19" s="343"/>
      <c r="AB19" s="343"/>
      <c r="AC19" s="343"/>
      <c r="AD19" s="343"/>
      <c r="AE19" s="343"/>
      <c r="AF19" s="343"/>
      <c r="AG19" s="344"/>
      <c r="AH19" s="345"/>
    </row>
    <row r="20" spans="2:34" ht="30" customHeight="1" thickBot="1" x14ac:dyDescent="0.25">
      <c r="B20" s="346"/>
      <c r="C20" s="347" t="s">
        <v>155</v>
      </c>
      <c r="D20" s="347"/>
      <c r="E20" s="347" t="s">
        <v>224</v>
      </c>
      <c r="F20" s="347"/>
      <c r="G20" s="347"/>
      <c r="H20" s="347"/>
      <c r="I20" s="347"/>
      <c r="J20" s="347"/>
      <c r="K20" s="347"/>
      <c r="L20" s="347"/>
      <c r="M20" s="347"/>
      <c r="N20" s="347"/>
      <c r="O20" s="347"/>
      <c r="P20" s="347"/>
      <c r="Q20" s="347"/>
      <c r="R20" s="347"/>
      <c r="S20" s="347"/>
      <c r="T20" s="347"/>
      <c r="U20" s="347"/>
      <c r="V20" s="358"/>
      <c r="W20" s="358"/>
      <c r="X20" s="358"/>
      <c r="Y20" s="358"/>
      <c r="Z20" s="358"/>
      <c r="AA20" s="358"/>
      <c r="AB20" s="358"/>
      <c r="AC20" s="358"/>
      <c r="AD20" s="358"/>
      <c r="AE20" s="358"/>
      <c r="AF20" s="358"/>
      <c r="AG20" s="359"/>
      <c r="AH20" s="345"/>
    </row>
    <row r="27" spans="2:34" x14ac:dyDescent="0.2">
      <c r="V27" s="312"/>
      <c r="W27" s="312"/>
      <c r="X27" s="312"/>
      <c r="Y27" s="312"/>
      <c r="Z27" s="312"/>
      <c r="AA27" s="312"/>
      <c r="AB27" s="312"/>
      <c r="AC27" s="312"/>
      <c r="AD27" s="312"/>
      <c r="AE27" s="312"/>
      <c r="AF27" s="312"/>
    </row>
    <row r="28" spans="2:34" x14ac:dyDescent="0.2">
      <c r="V28" s="312"/>
      <c r="W28" s="312"/>
      <c r="X28" s="312"/>
      <c r="Y28" s="312"/>
      <c r="Z28" s="312"/>
      <c r="AA28" s="312"/>
      <c r="AB28" s="312"/>
      <c r="AC28" s="312"/>
      <c r="AD28" s="312"/>
      <c r="AE28" s="312"/>
      <c r="AF28" s="312"/>
    </row>
    <row r="29" spans="2:34" x14ac:dyDescent="0.2">
      <c r="V29" s="312"/>
      <c r="W29" s="312"/>
      <c r="X29" s="312"/>
      <c r="Y29" s="312"/>
      <c r="Z29" s="312"/>
      <c r="AA29" s="312"/>
      <c r="AB29" s="312"/>
      <c r="AC29" s="312"/>
      <c r="AD29" s="312"/>
      <c r="AE29" s="312"/>
      <c r="AF29" s="312"/>
    </row>
    <row r="30" spans="2:34" x14ac:dyDescent="0.2">
      <c r="V30" s="312"/>
      <c r="W30" s="312"/>
      <c r="X30" s="312"/>
      <c r="Y30" s="311" t="s">
        <v>36</v>
      </c>
      <c r="Z30" s="311" t="s">
        <v>37</v>
      </c>
      <c r="AA30" s="312"/>
      <c r="AB30" s="312"/>
      <c r="AC30" s="312"/>
      <c r="AD30" s="312"/>
      <c r="AE30" s="312"/>
      <c r="AF30" s="312"/>
    </row>
    <row r="31" spans="2:34" x14ac:dyDescent="0.2">
      <c r="V31" s="312"/>
      <c r="W31" s="312"/>
      <c r="X31" s="312"/>
      <c r="Y31" s="311"/>
      <c r="Z31" s="311"/>
      <c r="AA31" s="312"/>
      <c r="AB31" s="312"/>
      <c r="AC31" s="312"/>
      <c r="AD31" s="312"/>
      <c r="AE31" s="312"/>
      <c r="AF31" s="312"/>
    </row>
  </sheetData>
  <sheetProtection password="CC3D" sheet="1" selectLockedCells="1"/>
  <mergeCells count="9">
    <mergeCell ref="B2:M4"/>
    <mergeCell ref="B10:W10"/>
    <mergeCell ref="B6:AG7"/>
    <mergeCell ref="B12:W12"/>
    <mergeCell ref="X11:AG11"/>
    <mergeCell ref="B11:W11"/>
    <mergeCell ref="AE10:AG10"/>
    <mergeCell ref="X10:AD10"/>
    <mergeCell ref="X12:AG12"/>
  </mergeCells>
  <phoneticPr fontId="2"/>
  <printOptions horizontalCentered="1"/>
  <pageMargins left="0.59055118110236227" right="0.59055118110236227" top="0.59055118110236227" bottom="0.39370078740157483" header="0.19685039370078741" footer="0.19685039370078741"/>
  <pageSetup paperSize="9" scale="105" orientation="portrait" r:id="rId1"/>
  <headerFooter alignWithMargins="0"/>
  <drawing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J11"/>
  <sheetViews>
    <sheetView view="pageBreakPreview" zoomScaleNormal="100" zoomScaleSheetLayoutView="100" workbookViewId="0">
      <selection activeCell="B7" sqref="B7"/>
    </sheetView>
  </sheetViews>
  <sheetFormatPr defaultRowHeight="13.2" x14ac:dyDescent="0.2"/>
  <cols>
    <col min="1" max="1" width="4.6640625" style="28" customWidth="1"/>
    <col min="2" max="2" width="19.77734375" customWidth="1"/>
    <col min="3" max="3" width="4.44140625" customWidth="1"/>
    <col min="4" max="4" width="19.77734375" customWidth="1"/>
    <col min="5" max="5" width="32" customWidth="1"/>
    <col min="6" max="6" width="17.33203125" customWidth="1"/>
    <col min="13" max="13" width="13.77734375" customWidth="1"/>
    <col min="14" max="14" width="8.88671875" customWidth="1"/>
  </cols>
  <sheetData>
    <row r="1" spans="1:10" ht="22.95" customHeight="1" x14ac:dyDescent="0.2">
      <c r="B1" s="105" t="s">
        <v>385</v>
      </c>
      <c r="C1" s="38"/>
      <c r="D1" s="38"/>
    </row>
    <row r="2" spans="1:10" ht="21" customHeight="1" x14ac:dyDescent="0.2">
      <c r="B2" s="105" t="s">
        <v>129</v>
      </c>
      <c r="C2" s="39"/>
      <c r="D2" s="39"/>
    </row>
    <row r="3" spans="1:10" ht="37.200000000000003" customHeight="1" x14ac:dyDescent="0.2">
      <c r="B3" s="18"/>
      <c r="C3" s="18"/>
      <c r="D3" s="18"/>
    </row>
    <row r="4" spans="1:10" s="114" customFormat="1" ht="18" customHeight="1" x14ac:dyDescent="0.2">
      <c r="A4" s="782" t="s">
        <v>386</v>
      </c>
      <c r="B4" s="782"/>
      <c r="C4" s="782"/>
      <c r="D4" s="782"/>
      <c r="E4" s="782"/>
      <c r="F4" s="782"/>
    </row>
    <row r="5" spans="1:10" s="114" customFormat="1" ht="18" customHeight="1" thickBot="1" x14ac:dyDescent="0.25">
      <c r="A5" s="756"/>
      <c r="B5" s="756"/>
      <c r="C5" s="756"/>
      <c r="D5" s="756"/>
      <c r="E5" s="756"/>
      <c r="F5" s="756"/>
    </row>
    <row r="6" spans="1:10" s="77" customFormat="1" ht="36" customHeight="1" thickBot="1" x14ac:dyDescent="0.25">
      <c r="A6" s="75" t="s">
        <v>73</v>
      </c>
      <c r="B6" s="779" t="s">
        <v>130</v>
      </c>
      <c r="C6" s="780"/>
      <c r="D6" s="781"/>
      <c r="E6" s="76" t="s">
        <v>131</v>
      </c>
      <c r="F6" s="214" t="s">
        <v>132</v>
      </c>
    </row>
    <row r="7" spans="1:10" ht="94.95" customHeight="1" thickTop="1" x14ac:dyDescent="0.2">
      <c r="A7" s="29">
        <v>1</v>
      </c>
      <c r="B7" s="59"/>
      <c r="C7" s="26" t="s">
        <v>387</v>
      </c>
      <c r="D7" s="59"/>
      <c r="E7" s="51"/>
      <c r="F7" s="215"/>
    </row>
    <row r="8" spans="1:10" ht="94.95" customHeight="1" x14ac:dyDescent="0.2">
      <c r="A8" s="30">
        <v>2</v>
      </c>
      <c r="B8" s="34"/>
      <c r="C8" s="181" t="s">
        <v>387</v>
      </c>
      <c r="D8" s="34"/>
      <c r="E8" s="52"/>
      <c r="F8" s="216"/>
      <c r="J8" s="22"/>
    </row>
    <row r="9" spans="1:10" ht="94.95" customHeight="1" thickBot="1" x14ac:dyDescent="0.25">
      <c r="A9" s="40">
        <v>3</v>
      </c>
      <c r="B9" s="168"/>
      <c r="C9" s="182" t="s">
        <v>387</v>
      </c>
      <c r="D9" s="168"/>
      <c r="E9" s="217"/>
      <c r="F9" s="218"/>
    </row>
    <row r="10" spans="1:10" ht="18" customHeight="1" x14ac:dyDescent="0.2">
      <c r="A10" s="31"/>
      <c r="B10" s="18"/>
      <c r="C10" s="18"/>
      <c r="D10" s="18"/>
      <c r="E10" s="18"/>
      <c r="F10" s="18"/>
    </row>
    <row r="11" spans="1:10" x14ac:dyDescent="0.2">
      <c r="A11" s="31"/>
      <c r="B11" s="18"/>
      <c r="C11" s="18"/>
      <c r="D11" s="18"/>
      <c r="E11" s="18"/>
      <c r="F11" s="18"/>
    </row>
  </sheetData>
  <mergeCells count="2">
    <mergeCell ref="B6:D6"/>
    <mergeCell ref="A4:F5"/>
  </mergeCells>
  <phoneticPr fontId="2"/>
  <printOptions horizontalCentered="1"/>
  <pageMargins left="0.39370078740157483" right="0.39370078740157483" top="0.59055118110236227" bottom="0.39370078740157483" header="0.19685039370078741" footer="0.19685039370078741"/>
  <pageSetup paperSize="9" scale="95" orientation="portrait" r:id="rId1"/>
  <drawing r:id="rId2"/>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B1:AZ31"/>
  <sheetViews>
    <sheetView showGridLines="0" view="pageBreakPreview" topLeftCell="A6" zoomScaleNormal="100" zoomScaleSheetLayoutView="100" workbookViewId="0">
      <selection activeCell="AM12" sqref="AM12"/>
    </sheetView>
  </sheetViews>
  <sheetFormatPr defaultColWidth="9" defaultRowHeight="13.2" x14ac:dyDescent="0.2"/>
  <cols>
    <col min="1" max="22" width="2.44140625" style="167" customWidth="1"/>
    <col min="23" max="23" width="6.6640625" style="167" customWidth="1"/>
    <col min="24" max="28" width="2.44140625" style="167" customWidth="1"/>
    <col min="29" max="29" width="4.109375" style="167" customWidth="1"/>
    <col min="30" max="35" width="2.44140625" style="167" customWidth="1"/>
    <col min="36" max="16384" width="9" style="167"/>
  </cols>
  <sheetData>
    <row r="1" spans="2:52" ht="13.8" thickBot="1" x14ac:dyDescent="0.25"/>
    <row r="2" spans="2:52" ht="15" customHeight="1" x14ac:dyDescent="0.2">
      <c r="B2" s="550" t="s">
        <v>402</v>
      </c>
      <c r="C2" s="551"/>
      <c r="D2" s="551"/>
      <c r="E2" s="551"/>
      <c r="F2" s="551"/>
      <c r="G2" s="551"/>
      <c r="H2" s="551"/>
      <c r="I2" s="551"/>
      <c r="J2" s="551"/>
      <c r="K2" s="551"/>
      <c r="L2" s="551"/>
      <c r="M2" s="552"/>
      <c r="S2" s="301" t="s">
        <v>398</v>
      </c>
      <c r="T2" s="302"/>
      <c r="U2" s="302"/>
      <c r="V2" s="302"/>
      <c r="W2" s="302"/>
      <c r="X2" s="302"/>
      <c r="Y2" s="302"/>
      <c r="Z2" s="302"/>
      <c r="AA2" s="302"/>
      <c r="AB2" s="302"/>
      <c r="AC2" s="302"/>
      <c r="AD2" s="302"/>
      <c r="AE2" s="302"/>
      <c r="AF2" s="302"/>
      <c r="AG2" s="303"/>
      <c r="AH2" s="307"/>
    </row>
    <row r="3" spans="2:52" ht="15" customHeight="1" thickBot="1" x14ac:dyDescent="0.25">
      <c r="B3" s="553"/>
      <c r="C3" s="554"/>
      <c r="D3" s="554"/>
      <c r="E3" s="554"/>
      <c r="F3" s="554"/>
      <c r="G3" s="554"/>
      <c r="H3" s="554"/>
      <c r="I3" s="554"/>
      <c r="J3" s="554"/>
      <c r="K3" s="554"/>
      <c r="L3" s="554"/>
      <c r="M3" s="555"/>
      <c r="S3" s="304" t="s">
        <v>403</v>
      </c>
      <c r="T3" s="305"/>
      <c r="U3" s="305"/>
      <c r="V3" s="305"/>
      <c r="W3" s="305"/>
      <c r="X3" s="305"/>
      <c r="Y3" s="305"/>
      <c r="Z3" s="305"/>
      <c r="AA3" s="305"/>
      <c r="AB3" s="305"/>
      <c r="AC3" s="305"/>
      <c r="AD3" s="305"/>
      <c r="AE3" s="305"/>
      <c r="AF3" s="305"/>
      <c r="AG3" s="303"/>
      <c r="AH3" s="307"/>
    </row>
    <row r="4" spans="2:52" ht="13.5" customHeight="1" thickBot="1" x14ac:dyDescent="0.25">
      <c r="B4" s="556"/>
      <c r="C4" s="557"/>
      <c r="D4" s="557"/>
      <c r="E4" s="557"/>
      <c r="F4" s="557"/>
      <c r="G4" s="557"/>
      <c r="H4" s="557"/>
      <c r="I4" s="557"/>
      <c r="J4" s="557"/>
      <c r="K4" s="557"/>
      <c r="L4" s="557"/>
      <c r="M4" s="558"/>
      <c r="P4" s="306"/>
      <c r="Q4" s="307"/>
      <c r="R4" s="307"/>
      <c r="S4" s="307"/>
      <c r="T4" s="307"/>
      <c r="U4" s="307"/>
      <c r="V4" s="307"/>
      <c r="W4" s="307"/>
      <c r="X4" s="307"/>
      <c r="Y4" s="307"/>
      <c r="Z4" s="307"/>
      <c r="AA4" s="307"/>
      <c r="AB4" s="307"/>
      <c r="AC4" s="307"/>
      <c r="AD4" s="307"/>
      <c r="AE4" s="307"/>
      <c r="AF4" s="307"/>
      <c r="AG4" s="307"/>
      <c r="AH4" s="307"/>
    </row>
    <row r="5" spans="2:52" x14ac:dyDescent="0.2">
      <c r="P5" s="306"/>
      <c r="Q5" s="307"/>
      <c r="R5" s="307"/>
      <c r="S5" s="307"/>
      <c r="T5" s="307"/>
      <c r="U5" s="307"/>
      <c r="V5" s="307"/>
      <c r="W5" s="307"/>
      <c r="X5" s="307"/>
      <c r="Y5" s="307"/>
      <c r="Z5" s="307"/>
      <c r="AA5" s="307"/>
      <c r="AB5" s="307"/>
      <c r="AC5" s="307"/>
      <c r="AD5" s="307"/>
      <c r="AE5" s="307"/>
      <c r="AF5" s="307"/>
      <c r="AG5" s="307"/>
      <c r="AH5" s="307"/>
    </row>
    <row r="6" spans="2:52" x14ac:dyDescent="0.2">
      <c r="P6" s="306"/>
      <c r="Q6" s="307"/>
      <c r="R6" s="307"/>
      <c r="S6" s="307"/>
      <c r="T6" s="307"/>
      <c r="U6" s="307"/>
      <c r="V6" s="307"/>
      <c r="W6" s="307"/>
      <c r="X6" s="307"/>
      <c r="Y6" s="307"/>
      <c r="Z6" s="307"/>
      <c r="AA6" s="307"/>
      <c r="AB6" s="307"/>
      <c r="AC6" s="307"/>
      <c r="AD6" s="307"/>
      <c r="AE6" s="307"/>
      <c r="AF6" s="307"/>
      <c r="AG6" s="307"/>
      <c r="AH6" s="307"/>
    </row>
    <row r="7" spans="2:52" ht="13.5" customHeight="1" x14ac:dyDescent="0.2">
      <c r="B7" s="559" t="s">
        <v>159</v>
      </c>
      <c r="C7" s="559"/>
      <c r="D7" s="559"/>
      <c r="E7" s="559"/>
      <c r="F7" s="559"/>
      <c r="G7" s="559"/>
      <c r="H7" s="559"/>
      <c r="I7" s="559"/>
      <c r="J7" s="559"/>
      <c r="K7" s="559"/>
      <c r="L7" s="559"/>
      <c r="M7" s="559"/>
      <c r="N7" s="559"/>
      <c r="O7" s="559"/>
      <c r="P7" s="559"/>
      <c r="Q7" s="559"/>
      <c r="R7" s="559"/>
      <c r="S7" s="559"/>
      <c r="T7" s="559"/>
      <c r="U7" s="559"/>
      <c r="V7" s="559"/>
      <c r="W7" s="559"/>
      <c r="X7" s="559"/>
      <c r="Y7" s="559"/>
      <c r="Z7" s="559"/>
      <c r="AA7" s="559"/>
      <c r="AB7" s="559"/>
      <c r="AC7" s="559"/>
      <c r="AD7" s="559"/>
      <c r="AE7" s="559"/>
      <c r="AF7" s="559"/>
      <c r="AG7" s="559"/>
      <c r="AH7" s="375"/>
    </row>
    <row r="8" spans="2:52" ht="13.5" customHeight="1" x14ac:dyDescent="0.2">
      <c r="B8" s="559"/>
      <c r="C8" s="559"/>
      <c r="D8" s="559"/>
      <c r="E8" s="559"/>
      <c r="F8" s="559"/>
      <c r="G8" s="559"/>
      <c r="H8" s="559"/>
      <c r="I8" s="559"/>
      <c r="J8" s="559"/>
      <c r="K8" s="559"/>
      <c r="L8" s="559"/>
      <c r="M8" s="559"/>
      <c r="N8" s="559"/>
      <c r="O8" s="559"/>
      <c r="P8" s="559"/>
      <c r="Q8" s="559"/>
      <c r="R8" s="559"/>
      <c r="S8" s="559"/>
      <c r="T8" s="559"/>
      <c r="U8" s="559"/>
      <c r="V8" s="559"/>
      <c r="W8" s="559"/>
      <c r="X8" s="559"/>
      <c r="Y8" s="559"/>
      <c r="Z8" s="559"/>
      <c r="AA8" s="559"/>
      <c r="AB8" s="559"/>
      <c r="AC8" s="559"/>
      <c r="AD8" s="559"/>
      <c r="AE8" s="559"/>
      <c r="AF8" s="559"/>
      <c r="AG8" s="559"/>
      <c r="AH8" s="375"/>
    </row>
    <row r="10" spans="2:52" ht="13.8" thickBot="1" x14ac:dyDescent="0.25">
      <c r="B10" s="167" t="s">
        <v>404</v>
      </c>
      <c r="AZ10" s="167" t="s">
        <v>36</v>
      </c>
    </row>
    <row r="11" spans="2:52" ht="96.6" customHeight="1" thickTop="1" thickBot="1" x14ac:dyDescent="0.25">
      <c r="B11" s="560" t="s">
        <v>1</v>
      </c>
      <c r="C11" s="561"/>
      <c r="D11" s="562" t="s">
        <v>303</v>
      </c>
      <c r="E11" s="562"/>
      <c r="F11" s="562"/>
      <c r="G11" s="562"/>
      <c r="H11" s="562"/>
      <c r="I11" s="562"/>
      <c r="J11" s="562"/>
      <c r="K11" s="562"/>
      <c r="L11" s="562"/>
      <c r="M11" s="562"/>
      <c r="N11" s="562"/>
      <c r="O11" s="562"/>
      <c r="P11" s="562"/>
      <c r="Q11" s="562"/>
      <c r="R11" s="562"/>
      <c r="S11" s="562"/>
      <c r="T11" s="562"/>
      <c r="U11" s="562"/>
      <c r="V11" s="562"/>
      <c r="W11" s="563"/>
      <c r="X11" s="639">
        <v>40</v>
      </c>
      <c r="Y11" s="640"/>
      <c r="Z11" s="640"/>
      <c r="AA11" s="640"/>
      <c r="AB11" s="640"/>
      <c r="AC11" s="640"/>
      <c r="AD11" s="689"/>
      <c r="AE11" s="763" t="s">
        <v>40</v>
      </c>
      <c r="AF11" s="763"/>
      <c r="AG11" s="764"/>
      <c r="AH11" s="310"/>
    </row>
    <row r="12" spans="2:52" ht="96" customHeight="1" thickTop="1" thickBot="1" x14ac:dyDescent="0.25">
      <c r="B12" s="568" t="s">
        <v>2</v>
      </c>
      <c r="C12" s="569"/>
      <c r="D12" s="788" t="s">
        <v>304</v>
      </c>
      <c r="E12" s="788"/>
      <c r="F12" s="788"/>
      <c r="G12" s="788"/>
      <c r="H12" s="788"/>
      <c r="I12" s="788"/>
      <c r="J12" s="788"/>
      <c r="K12" s="788"/>
      <c r="L12" s="788"/>
      <c r="M12" s="788"/>
      <c r="N12" s="788"/>
      <c r="O12" s="788"/>
      <c r="P12" s="788"/>
      <c r="Q12" s="788"/>
      <c r="R12" s="788"/>
      <c r="S12" s="788"/>
      <c r="T12" s="788"/>
      <c r="U12" s="788"/>
      <c r="V12" s="788"/>
      <c r="W12" s="789"/>
      <c r="X12" s="639">
        <v>20</v>
      </c>
      <c r="Y12" s="640"/>
      <c r="Z12" s="640"/>
      <c r="AA12" s="640"/>
      <c r="AB12" s="640"/>
      <c r="AC12" s="640"/>
      <c r="AD12" s="689"/>
      <c r="AE12" s="763" t="s">
        <v>40</v>
      </c>
      <c r="AF12" s="763"/>
      <c r="AG12" s="764"/>
      <c r="AH12" s="310"/>
    </row>
    <row r="13" spans="2:52" ht="40.5" customHeight="1" thickTop="1" x14ac:dyDescent="0.2">
      <c r="B13" s="541" t="s">
        <v>16</v>
      </c>
      <c r="C13" s="542"/>
      <c r="D13" s="542"/>
      <c r="E13" s="542"/>
      <c r="F13" s="542"/>
      <c r="G13" s="542"/>
      <c r="H13" s="542"/>
      <c r="I13" s="542"/>
      <c r="J13" s="542"/>
      <c r="K13" s="542"/>
      <c r="L13" s="542"/>
      <c r="M13" s="542"/>
      <c r="N13" s="542"/>
      <c r="O13" s="542"/>
      <c r="P13" s="542"/>
      <c r="Q13" s="542"/>
      <c r="R13" s="542"/>
      <c r="S13" s="542"/>
      <c r="T13" s="542"/>
      <c r="U13" s="542"/>
      <c r="V13" s="542"/>
      <c r="W13" s="542"/>
      <c r="X13" s="637" t="str">
        <f>IF(OR(X11&gt;=37,X12&gt;=1),"算定可","算定不可")</f>
        <v>算定可</v>
      </c>
      <c r="Y13" s="637"/>
      <c r="Z13" s="637"/>
      <c r="AA13" s="637"/>
      <c r="AB13" s="637"/>
      <c r="AC13" s="637"/>
      <c r="AD13" s="637"/>
      <c r="AE13" s="786"/>
      <c r="AF13" s="786"/>
      <c r="AG13" s="787"/>
    </row>
    <row r="14" spans="2:52" ht="40.5" customHeight="1" thickBot="1" x14ac:dyDescent="0.25">
      <c r="B14" s="543" t="s">
        <v>17</v>
      </c>
      <c r="C14" s="544"/>
      <c r="D14" s="544"/>
      <c r="E14" s="544"/>
      <c r="F14" s="544"/>
      <c r="G14" s="544"/>
      <c r="H14" s="544"/>
      <c r="I14" s="544"/>
      <c r="J14" s="544"/>
      <c r="K14" s="544"/>
      <c r="L14" s="544"/>
      <c r="M14" s="544"/>
      <c r="N14" s="544"/>
      <c r="O14" s="544"/>
      <c r="P14" s="544"/>
      <c r="Q14" s="544"/>
      <c r="R14" s="544"/>
      <c r="S14" s="544"/>
      <c r="T14" s="544"/>
      <c r="U14" s="544"/>
      <c r="V14" s="544"/>
      <c r="W14" s="544"/>
      <c r="X14" s="535">
        <f>IF(施設区分!Q13&gt;=70,IF(X11&gt;=37,5,IF(X12&gt;=9,5,IF(X12&gt;=3,4,IF(X12&gt;=1,2,0)))),IF(X11&gt;=37,10,IF(X12&gt;=9,10,IF(X12&gt;=3,8,IF(X12&gt;=1,4,0)))))</f>
        <v>10</v>
      </c>
      <c r="Y14" s="536"/>
      <c r="Z14" s="536"/>
      <c r="AA14" s="536"/>
      <c r="AB14" s="536"/>
      <c r="AC14" s="536"/>
      <c r="AD14" s="536"/>
      <c r="AE14" s="536"/>
      <c r="AF14" s="536"/>
      <c r="AG14" s="537"/>
    </row>
    <row r="16" spans="2:52" x14ac:dyDescent="0.2">
      <c r="B16" s="167" t="s">
        <v>29</v>
      </c>
    </row>
    <row r="17" spans="2:34" x14ac:dyDescent="0.2">
      <c r="C17" s="167" t="s">
        <v>0</v>
      </c>
      <c r="E17" s="167" t="s">
        <v>158</v>
      </c>
    </row>
    <row r="18" spans="2:34" ht="13.8" thickBot="1" x14ac:dyDescent="0.25"/>
    <row r="19" spans="2:34" ht="30" customHeight="1" x14ac:dyDescent="0.2">
      <c r="B19" s="341" t="s">
        <v>217</v>
      </c>
      <c r="C19" s="342"/>
      <c r="D19" s="342"/>
      <c r="E19" s="342"/>
      <c r="F19" s="342"/>
      <c r="G19" s="342"/>
      <c r="H19" s="342"/>
      <c r="I19" s="342"/>
      <c r="J19" s="342"/>
      <c r="K19" s="342"/>
      <c r="L19" s="342"/>
      <c r="M19" s="342"/>
      <c r="N19" s="342"/>
      <c r="O19" s="342"/>
      <c r="P19" s="342"/>
      <c r="Q19" s="342"/>
      <c r="R19" s="342"/>
      <c r="S19" s="342"/>
      <c r="T19" s="342"/>
      <c r="U19" s="342"/>
      <c r="V19" s="343"/>
      <c r="W19" s="343"/>
      <c r="X19" s="343"/>
      <c r="Y19" s="343"/>
      <c r="Z19" s="343"/>
      <c r="AA19" s="343"/>
      <c r="AB19" s="343"/>
      <c r="AC19" s="343"/>
      <c r="AD19" s="343"/>
      <c r="AE19" s="343"/>
      <c r="AF19" s="343"/>
      <c r="AG19" s="344"/>
      <c r="AH19" s="345"/>
    </row>
    <row r="20" spans="2:34" ht="30" customHeight="1" thickBot="1" x14ac:dyDescent="0.25">
      <c r="B20" s="783" t="s">
        <v>255</v>
      </c>
      <c r="C20" s="784"/>
      <c r="D20" s="784"/>
      <c r="E20" s="784"/>
      <c r="F20" s="784"/>
      <c r="G20" s="784"/>
      <c r="H20" s="784"/>
      <c r="I20" s="784"/>
      <c r="J20" s="784"/>
      <c r="K20" s="784"/>
      <c r="L20" s="784"/>
      <c r="M20" s="784"/>
      <c r="N20" s="784"/>
      <c r="O20" s="784"/>
      <c r="P20" s="784"/>
      <c r="Q20" s="784"/>
      <c r="R20" s="784"/>
      <c r="S20" s="784"/>
      <c r="T20" s="784"/>
      <c r="U20" s="784"/>
      <c r="V20" s="784"/>
      <c r="W20" s="784"/>
      <c r="X20" s="784"/>
      <c r="Y20" s="784"/>
      <c r="Z20" s="784"/>
      <c r="AA20" s="784"/>
      <c r="AB20" s="784"/>
      <c r="AC20" s="784"/>
      <c r="AD20" s="784"/>
      <c r="AE20" s="784"/>
      <c r="AF20" s="784"/>
      <c r="AG20" s="785"/>
      <c r="AH20" s="345"/>
    </row>
    <row r="28" spans="2:34" x14ac:dyDescent="0.2">
      <c r="W28" s="312"/>
      <c r="X28" s="312"/>
      <c r="Y28" s="312"/>
      <c r="Z28" s="312"/>
      <c r="AA28" s="312"/>
      <c r="AB28" s="312"/>
      <c r="AC28" s="312"/>
      <c r="AD28" s="312"/>
      <c r="AE28" s="312"/>
      <c r="AF28" s="312"/>
      <c r="AG28" s="312"/>
    </row>
    <row r="29" spans="2:34" x14ac:dyDescent="0.2">
      <c r="W29" s="312"/>
      <c r="X29" s="312"/>
      <c r="Y29" s="311" t="s">
        <v>41</v>
      </c>
      <c r="Z29" s="311" t="s">
        <v>42</v>
      </c>
      <c r="AA29" s="312"/>
      <c r="AB29" s="312"/>
      <c r="AC29" s="312"/>
      <c r="AD29" s="312"/>
      <c r="AE29" s="312"/>
      <c r="AF29" s="312"/>
      <c r="AG29" s="312"/>
    </row>
    <row r="30" spans="2:34" x14ac:dyDescent="0.2">
      <c r="W30" s="312"/>
      <c r="X30" s="312"/>
      <c r="Y30" s="311" t="s">
        <v>36</v>
      </c>
      <c r="Z30" s="311" t="s">
        <v>37</v>
      </c>
      <c r="AA30" s="312"/>
      <c r="AB30" s="312"/>
      <c r="AC30" s="312"/>
      <c r="AD30" s="312"/>
      <c r="AE30" s="312"/>
      <c r="AF30" s="312"/>
      <c r="AG30" s="312"/>
    </row>
    <row r="31" spans="2:34" x14ac:dyDescent="0.2">
      <c r="W31" s="312"/>
      <c r="X31" s="312"/>
      <c r="Y31" s="312"/>
      <c r="Z31" s="312"/>
      <c r="AA31" s="312"/>
      <c r="AB31" s="312"/>
      <c r="AC31" s="312"/>
      <c r="AD31" s="312"/>
      <c r="AE31" s="312"/>
      <c r="AF31" s="312"/>
      <c r="AG31" s="312"/>
    </row>
  </sheetData>
  <sheetProtection password="CC3D" sheet="1" selectLockedCells="1"/>
  <mergeCells count="15">
    <mergeCell ref="B20:AG20"/>
    <mergeCell ref="AE12:AG12"/>
    <mergeCell ref="B13:W13"/>
    <mergeCell ref="X13:AG13"/>
    <mergeCell ref="B2:M4"/>
    <mergeCell ref="B14:W14"/>
    <mergeCell ref="B7:AG8"/>
    <mergeCell ref="B11:C11"/>
    <mergeCell ref="D11:W11"/>
    <mergeCell ref="AE11:AG11"/>
    <mergeCell ref="X14:AG14"/>
    <mergeCell ref="X11:AD11"/>
    <mergeCell ref="B12:C12"/>
    <mergeCell ref="D12:W12"/>
    <mergeCell ref="X12:AD12"/>
  </mergeCells>
  <phoneticPr fontId="2"/>
  <dataValidations count="1">
    <dataValidation type="list" allowBlank="1" showInputMessage="1" showErrorMessage="1" sqref="AH11">
      <formula1>$Y$29:$Z$29</formula1>
    </dataValidation>
  </dataValidations>
  <printOptions horizontalCentered="1"/>
  <pageMargins left="0.59055118110236227" right="0.59055118110236227" top="0.59055118110236227" bottom="0.39370078740157483" header="0.19685039370078741" footer="0.19685039370078741"/>
  <pageSetup paperSize="9" orientation="portrait" r:id="rId1"/>
  <drawing r:id="rId2"/>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2:AB42"/>
  <sheetViews>
    <sheetView view="pageBreakPreview" zoomScale="85" zoomScaleNormal="100" zoomScaleSheetLayoutView="85" workbookViewId="0">
      <selection activeCell="D29" sqref="D29"/>
    </sheetView>
  </sheetViews>
  <sheetFormatPr defaultRowHeight="13.2" x14ac:dyDescent="0.2"/>
  <cols>
    <col min="1" max="1" width="4.44140625" customWidth="1"/>
    <col min="2" max="2" width="22" customWidth="1"/>
    <col min="3" max="3" width="22.21875" customWidth="1"/>
    <col min="4" max="4" width="17.6640625" customWidth="1"/>
    <col min="5" max="5" width="39.6640625" customWidth="1"/>
    <col min="6" max="6" width="12.6640625" customWidth="1"/>
    <col min="7" max="7" width="11.109375" style="19" customWidth="1"/>
    <col min="10" max="10" width="9" customWidth="1"/>
  </cols>
  <sheetData>
    <row r="2" spans="1:10" s="4" customFormat="1" ht="14.4" x14ac:dyDescent="0.2">
      <c r="A2" s="41"/>
      <c r="B2" s="103" t="s">
        <v>378</v>
      </c>
      <c r="C2" s="25"/>
      <c r="D2" s="25"/>
      <c r="E2" s="25"/>
      <c r="G2" s="41"/>
    </row>
    <row r="3" spans="1:10" s="4" customFormat="1" ht="17.399999999999999" customHeight="1" x14ac:dyDescent="0.2">
      <c r="A3" s="41"/>
      <c r="B3" s="102" t="s">
        <v>139</v>
      </c>
      <c r="C3" s="21"/>
      <c r="D3" s="21"/>
      <c r="E3" s="21"/>
      <c r="G3" s="41"/>
    </row>
    <row r="4" spans="1:10" s="4" customFormat="1" ht="27" customHeight="1" thickBot="1" x14ac:dyDescent="0.25">
      <c r="A4" s="201" t="s">
        <v>161</v>
      </c>
      <c r="G4" s="41"/>
    </row>
    <row r="5" spans="1:10" s="4" customFormat="1" ht="27" customHeight="1" thickBot="1" x14ac:dyDescent="0.25">
      <c r="A5" s="41"/>
      <c r="B5" s="792" t="s">
        <v>15</v>
      </c>
      <c r="C5" s="202" t="s">
        <v>215</v>
      </c>
      <c r="D5" s="83"/>
      <c r="G5" s="41"/>
    </row>
    <row r="6" spans="1:10" s="4" customFormat="1" ht="27" customHeight="1" thickTop="1" thickBot="1" x14ac:dyDescent="0.25">
      <c r="A6" s="41"/>
      <c r="B6" s="793"/>
      <c r="C6" s="203">
        <f>SUM(C9:C20)</f>
        <v>0</v>
      </c>
      <c r="D6" s="83"/>
      <c r="G6" s="41"/>
    </row>
    <row r="7" spans="1:10" s="4" customFormat="1" ht="27" customHeight="1" thickBot="1" x14ac:dyDescent="0.25">
      <c r="A7" s="86" t="s">
        <v>176</v>
      </c>
      <c r="G7" s="41"/>
    </row>
    <row r="8" spans="1:10" s="4" customFormat="1" ht="27" customHeight="1" x14ac:dyDescent="0.2">
      <c r="A8" s="185" t="s">
        <v>73</v>
      </c>
      <c r="B8" s="186" t="s">
        <v>162</v>
      </c>
      <c r="C8" s="186" t="s">
        <v>215</v>
      </c>
      <c r="D8" s="186" t="s">
        <v>175</v>
      </c>
      <c r="E8" s="184" t="s">
        <v>141</v>
      </c>
      <c r="F8" s="87"/>
      <c r="G8" s="87"/>
      <c r="J8" s="131" t="s">
        <v>148</v>
      </c>
    </row>
    <row r="9" spans="1:10" s="4" customFormat="1" ht="27" customHeight="1" x14ac:dyDescent="0.2">
      <c r="A9" s="24">
        <v>1</v>
      </c>
      <c r="B9" s="20" t="s">
        <v>163</v>
      </c>
      <c r="C9" s="206"/>
      <c r="D9" s="206"/>
      <c r="E9" s="800"/>
      <c r="F9" s="87"/>
      <c r="G9" s="87"/>
    </row>
    <row r="10" spans="1:10" s="4" customFormat="1" ht="27" customHeight="1" x14ac:dyDescent="0.2">
      <c r="A10" s="24">
        <v>2</v>
      </c>
      <c r="B10" s="20" t="s">
        <v>164</v>
      </c>
      <c r="C10" s="206"/>
      <c r="D10" s="206"/>
      <c r="E10" s="801"/>
      <c r="F10" s="87"/>
      <c r="G10" s="87"/>
    </row>
    <row r="11" spans="1:10" s="4" customFormat="1" ht="27" customHeight="1" x14ac:dyDescent="0.2">
      <c r="A11" s="24">
        <v>3</v>
      </c>
      <c r="B11" s="20" t="s">
        <v>165</v>
      </c>
      <c r="C11" s="206"/>
      <c r="D11" s="206"/>
      <c r="E11" s="801"/>
      <c r="F11" s="87"/>
      <c r="G11" s="87"/>
    </row>
    <row r="12" spans="1:10" s="4" customFormat="1" ht="27" customHeight="1" x14ac:dyDescent="0.2">
      <c r="A12" s="24">
        <v>4</v>
      </c>
      <c r="B12" s="20" t="s">
        <v>166</v>
      </c>
      <c r="C12" s="206"/>
      <c r="D12" s="206"/>
      <c r="E12" s="801"/>
      <c r="F12" s="87"/>
      <c r="G12" s="87"/>
    </row>
    <row r="13" spans="1:10" s="4" customFormat="1" ht="27" customHeight="1" x14ac:dyDescent="0.2">
      <c r="A13" s="24">
        <v>5</v>
      </c>
      <c r="B13" s="20" t="s">
        <v>167</v>
      </c>
      <c r="C13" s="206"/>
      <c r="D13" s="206"/>
      <c r="E13" s="801"/>
      <c r="F13" s="87"/>
      <c r="G13" s="87"/>
    </row>
    <row r="14" spans="1:10" s="4" customFormat="1" ht="27" customHeight="1" x14ac:dyDescent="0.2">
      <c r="A14" s="24">
        <v>6</v>
      </c>
      <c r="B14" s="20" t="s">
        <v>168</v>
      </c>
      <c r="C14" s="206"/>
      <c r="D14" s="206"/>
      <c r="E14" s="801"/>
      <c r="F14" s="87"/>
      <c r="G14" s="87"/>
    </row>
    <row r="15" spans="1:10" s="4" customFormat="1" ht="27" customHeight="1" x14ac:dyDescent="0.2">
      <c r="A15" s="24">
        <v>7</v>
      </c>
      <c r="B15" s="20" t="s">
        <v>169</v>
      </c>
      <c r="C15" s="206"/>
      <c r="D15" s="206"/>
      <c r="E15" s="801"/>
      <c r="F15" s="87"/>
      <c r="G15" s="87"/>
    </row>
    <row r="16" spans="1:10" s="4" customFormat="1" ht="27" customHeight="1" x14ac:dyDescent="0.2">
      <c r="A16" s="24">
        <v>8</v>
      </c>
      <c r="B16" s="20" t="s">
        <v>170</v>
      </c>
      <c r="C16" s="206"/>
      <c r="D16" s="206"/>
      <c r="E16" s="801"/>
      <c r="F16" s="87"/>
      <c r="G16" s="87"/>
    </row>
    <row r="17" spans="1:28" s="4" customFormat="1" ht="27" customHeight="1" x14ac:dyDescent="0.2">
      <c r="A17" s="24">
        <v>9</v>
      </c>
      <c r="B17" s="20" t="s">
        <v>171</v>
      </c>
      <c r="C17" s="206"/>
      <c r="D17" s="206"/>
      <c r="E17" s="801"/>
      <c r="F17" s="87"/>
      <c r="G17" s="87"/>
    </row>
    <row r="18" spans="1:28" s="4" customFormat="1" ht="27" customHeight="1" x14ac:dyDescent="0.2">
      <c r="A18" s="24">
        <v>10</v>
      </c>
      <c r="B18" s="20" t="s">
        <v>172</v>
      </c>
      <c r="C18" s="206"/>
      <c r="D18" s="206"/>
      <c r="E18" s="801"/>
      <c r="F18" s="87"/>
      <c r="G18" s="87"/>
    </row>
    <row r="19" spans="1:28" s="4" customFormat="1" ht="27" customHeight="1" x14ac:dyDescent="0.2">
      <c r="A19" s="24">
        <v>11</v>
      </c>
      <c r="B19" s="20" t="s">
        <v>173</v>
      </c>
      <c r="C19" s="206"/>
      <c r="D19" s="206"/>
      <c r="E19" s="801"/>
      <c r="F19" s="87"/>
      <c r="G19" s="87"/>
    </row>
    <row r="20" spans="1:28" s="4" customFormat="1" ht="27" customHeight="1" thickBot="1" x14ac:dyDescent="0.25">
      <c r="A20" s="50">
        <v>12</v>
      </c>
      <c r="B20" s="85" t="s">
        <v>174</v>
      </c>
      <c r="C20" s="207"/>
      <c r="D20" s="207"/>
      <c r="E20" s="802"/>
      <c r="F20" s="87"/>
      <c r="G20" s="87"/>
    </row>
    <row r="21" spans="1:28" s="4" customFormat="1" ht="10.199999999999999" customHeight="1" x14ac:dyDescent="0.2">
      <c r="A21" s="83"/>
      <c r="B21" s="83"/>
      <c r="C21" s="83"/>
      <c r="D21" s="83"/>
      <c r="E21" s="83"/>
      <c r="F21" s="83"/>
      <c r="G21" s="83"/>
    </row>
    <row r="22" spans="1:28" s="4" customFormat="1" ht="25.2" customHeight="1" x14ac:dyDescent="0.2">
      <c r="A22" s="120" t="s">
        <v>379</v>
      </c>
      <c r="B22" s="56"/>
      <c r="C22" s="56"/>
      <c r="D22" s="56"/>
      <c r="E22" s="56"/>
      <c r="F22" s="56"/>
      <c r="G22" s="41"/>
    </row>
    <row r="23" spans="1:28" s="4" customFormat="1" ht="12.6" customHeight="1" thickBot="1" x14ac:dyDescent="0.25">
      <c r="A23" s="56"/>
      <c r="B23" s="56"/>
      <c r="C23" s="56"/>
      <c r="D23" s="56"/>
      <c r="E23" s="56"/>
      <c r="F23" s="56"/>
      <c r="G23" s="41"/>
    </row>
    <row r="24" spans="1:28" s="4" customFormat="1" ht="25.2" customHeight="1" thickBot="1" x14ac:dyDescent="0.25">
      <c r="A24" s="56"/>
      <c r="B24" s="794" t="s">
        <v>15</v>
      </c>
      <c r="C24" s="204" t="s">
        <v>177</v>
      </c>
      <c r="D24" s="83"/>
      <c r="E24" s="56"/>
      <c r="F24" s="56"/>
      <c r="G24" s="41"/>
      <c r="X24" s="131"/>
      <c r="Y24" s="131"/>
      <c r="Z24" s="131"/>
      <c r="AA24" s="131"/>
      <c r="AB24" s="131"/>
    </row>
    <row r="25" spans="1:28" s="4" customFormat="1" ht="25.2" customHeight="1" thickTop="1" thickBot="1" x14ac:dyDescent="0.25">
      <c r="A25" s="56"/>
      <c r="B25" s="795"/>
      <c r="C25" s="205">
        <f>COUNTIF(B29:B37,"&lt;&gt;")</f>
        <v>0</v>
      </c>
      <c r="D25" s="83"/>
      <c r="E25" s="56"/>
      <c r="F25" s="56"/>
      <c r="G25" s="41"/>
      <c r="X25" s="131"/>
      <c r="Y25" s="131"/>
      <c r="Z25" s="131"/>
      <c r="AA25" s="131"/>
      <c r="AB25" s="131"/>
    </row>
    <row r="26" spans="1:28" s="4" customFormat="1" ht="13.95" customHeight="1" thickBot="1" x14ac:dyDescent="0.25">
      <c r="A26" s="56"/>
      <c r="B26" s="56"/>
      <c r="C26" s="56"/>
      <c r="D26" s="56"/>
      <c r="E26" s="56"/>
      <c r="F26" s="56"/>
      <c r="G26" s="41"/>
      <c r="X26" s="131"/>
      <c r="Y26" s="131"/>
      <c r="Z26" s="131"/>
      <c r="AA26" s="131"/>
      <c r="AB26" s="131"/>
    </row>
    <row r="27" spans="1:28" s="68" customFormat="1" ht="39" customHeight="1" x14ac:dyDescent="0.2">
      <c r="A27" s="713" t="s">
        <v>73</v>
      </c>
      <c r="B27" s="706" t="s">
        <v>134</v>
      </c>
      <c r="C27" s="798" t="s">
        <v>380</v>
      </c>
      <c r="D27" s="796" t="s">
        <v>140</v>
      </c>
      <c r="E27" s="797"/>
      <c r="F27" s="797"/>
      <c r="G27" s="790" t="s">
        <v>157</v>
      </c>
      <c r="X27" s="156"/>
      <c r="Y27" s="156" t="s">
        <v>142</v>
      </c>
      <c r="Z27" s="156"/>
      <c r="AA27" s="156" t="s">
        <v>149</v>
      </c>
      <c r="AB27" s="156"/>
    </row>
    <row r="28" spans="1:28" s="68" customFormat="1" ht="39.6" customHeight="1" thickBot="1" x14ac:dyDescent="0.25">
      <c r="A28" s="765"/>
      <c r="B28" s="766"/>
      <c r="C28" s="799"/>
      <c r="D28" s="187" t="s">
        <v>160</v>
      </c>
      <c r="E28" s="187" t="s">
        <v>136</v>
      </c>
      <c r="F28" s="84" t="s">
        <v>216</v>
      </c>
      <c r="G28" s="791"/>
      <c r="J28" s="156"/>
      <c r="K28" s="156"/>
      <c r="X28" s="156"/>
      <c r="Y28" s="156" t="s">
        <v>143</v>
      </c>
      <c r="Z28" s="156"/>
      <c r="AA28" s="156" t="s">
        <v>148</v>
      </c>
      <c r="AB28" s="156"/>
    </row>
    <row r="29" spans="1:28" ht="66" customHeight="1" x14ac:dyDescent="0.2">
      <c r="A29" s="180">
        <v>1</v>
      </c>
      <c r="B29" s="208"/>
      <c r="C29" s="60"/>
      <c r="D29" s="54"/>
      <c r="E29" s="53"/>
      <c r="F29" s="60"/>
      <c r="G29" s="43"/>
      <c r="J29" s="148"/>
      <c r="K29" s="157" t="s">
        <v>282</v>
      </c>
      <c r="X29" s="148"/>
      <c r="Y29" s="148" t="s">
        <v>145</v>
      </c>
      <c r="Z29" s="148"/>
      <c r="AA29" s="148"/>
      <c r="AB29" s="148"/>
    </row>
    <row r="30" spans="1:28" ht="66" customHeight="1" x14ac:dyDescent="0.2">
      <c r="A30" s="180">
        <v>2</v>
      </c>
      <c r="B30" s="208"/>
      <c r="C30" s="60"/>
      <c r="D30" s="54"/>
      <c r="E30" s="53"/>
      <c r="F30" s="60"/>
      <c r="G30" s="43"/>
      <c r="J30" s="148"/>
      <c r="K30" s="157" t="s">
        <v>155</v>
      </c>
      <c r="X30" s="148"/>
      <c r="Y30" s="148"/>
      <c r="Z30" s="148"/>
      <c r="AA30" s="148"/>
      <c r="AB30" s="148"/>
    </row>
    <row r="31" spans="1:28" ht="66" customHeight="1" x14ac:dyDescent="0.2">
      <c r="A31" s="180">
        <v>3</v>
      </c>
      <c r="B31" s="208"/>
      <c r="C31" s="60"/>
      <c r="D31" s="54"/>
      <c r="E31" s="53"/>
      <c r="F31" s="60"/>
      <c r="G31" s="43"/>
      <c r="J31" s="148"/>
      <c r="K31" s="157"/>
      <c r="X31" s="148"/>
      <c r="Y31" s="148"/>
      <c r="Z31" s="148"/>
      <c r="AA31" s="148"/>
      <c r="AB31" s="148"/>
    </row>
    <row r="32" spans="1:28" ht="66" customHeight="1" x14ac:dyDescent="0.2">
      <c r="A32" s="180">
        <v>4</v>
      </c>
      <c r="B32" s="208"/>
      <c r="C32" s="60"/>
      <c r="D32" s="54"/>
      <c r="E32" s="53"/>
      <c r="F32" s="60"/>
      <c r="G32" s="43"/>
      <c r="J32" s="148"/>
      <c r="K32" s="157"/>
      <c r="X32" s="148"/>
      <c r="Y32" s="148"/>
      <c r="Z32" s="148"/>
      <c r="AA32" s="148"/>
      <c r="AB32" s="148"/>
    </row>
    <row r="33" spans="1:28" ht="66" customHeight="1" x14ac:dyDescent="0.2">
      <c r="A33" s="180">
        <v>5</v>
      </c>
      <c r="B33" s="208"/>
      <c r="C33" s="60"/>
      <c r="D33" s="54"/>
      <c r="E33" s="53"/>
      <c r="F33" s="60"/>
      <c r="G33" s="43"/>
      <c r="J33" s="148"/>
      <c r="K33" s="157"/>
      <c r="X33" s="148"/>
      <c r="Y33" s="148"/>
      <c r="Z33" s="148"/>
      <c r="AA33" s="148"/>
      <c r="AB33" s="148"/>
    </row>
    <row r="34" spans="1:28" ht="66" customHeight="1" x14ac:dyDescent="0.2">
      <c r="A34" s="180">
        <v>6</v>
      </c>
      <c r="B34" s="208"/>
      <c r="C34" s="60"/>
      <c r="D34" s="54"/>
      <c r="E34" s="53"/>
      <c r="F34" s="60"/>
      <c r="G34" s="43"/>
      <c r="X34" s="148"/>
      <c r="Y34" s="148" t="s">
        <v>146</v>
      </c>
      <c r="Z34" s="148"/>
      <c r="AA34" s="148"/>
      <c r="AB34" s="148"/>
    </row>
    <row r="35" spans="1:28" ht="66" customHeight="1" x14ac:dyDescent="0.2">
      <c r="A35" s="180">
        <v>7</v>
      </c>
      <c r="B35" s="208"/>
      <c r="C35" s="60"/>
      <c r="D35" s="54"/>
      <c r="E35" s="53"/>
      <c r="F35" s="60"/>
      <c r="G35" s="43"/>
      <c r="X35" s="148"/>
      <c r="Y35" s="148" t="s">
        <v>147</v>
      </c>
      <c r="Z35" s="148"/>
      <c r="AA35" s="148"/>
      <c r="AB35" s="148"/>
    </row>
    <row r="36" spans="1:28" ht="66" customHeight="1" x14ac:dyDescent="0.2">
      <c r="A36" s="180">
        <v>8</v>
      </c>
      <c r="B36" s="208"/>
      <c r="C36" s="60"/>
      <c r="D36" s="54"/>
      <c r="E36" s="53"/>
      <c r="F36" s="60"/>
      <c r="G36" s="43"/>
      <c r="X36" s="148"/>
      <c r="Y36" s="148" t="s">
        <v>123</v>
      </c>
      <c r="Z36" s="148"/>
      <c r="AA36" s="148"/>
      <c r="AB36" s="148"/>
    </row>
    <row r="37" spans="1:28" ht="66" customHeight="1" thickBot="1" x14ac:dyDescent="0.25">
      <c r="A37" s="50">
        <v>9</v>
      </c>
      <c r="B37" s="209"/>
      <c r="C37" s="82"/>
      <c r="D37" s="57"/>
      <c r="E37" s="58"/>
      <c r="F37" s="82"/>
      <c r="G37" s="133"/>
      <c r="X37" s="148"/>
      <c r="Y37" s="148"/>
      <c r="Z37" s="148"/>
      <c r="AA37" s="148"/>
      <c r="AB37" s="148"/>
    </row>
    <row r="38" spans="1:28" x14ac:dyDescent="0.2">
      <c r="X38" s="148"/>
      <c r="Y38" s="148"/>
      <c r="Z38" s="148"/>
      <c r="AA38" s="148"/>
      <c r="AB38" s="148"/>
    </row>
    <row r="39" spans="1:28" x14ac:dyDescent="0.2">
      <c r="X39" s="148"/>
      <c r="Y39" s="148"/>
      <c r="Z39" s="148"/>
      <c r="AA39" s="148"/>
      <c r="AB39" s="148"/>
    </row>
    <row r="40" spans="1:28" x14ac:dyDescent="0.2">
      <c r="X40" s="148"/>
      <c r="Y40" s="148"/>
      <c r="Z40" s="148"/>
      <c r="AA40" s="148"/>
      <c r="AB40" s="148"/>
    </row>
    <row r="41" spans="1:28" x14ac:dyDescent="0.2">
      <c r="X41" s="148"/>
      <c r="Y41" s="148"/>
      <c r="Z41" s="148"/>
      <c r="AA41" s="148"/>
      <c r="AB41" s="148"/>
    </row>
    <row r="42" spans="1:28" x14ac:dyDescent="0.2">
      <c r="X42" s="148"/>
      <c r="Y42" s="148"/>
      <c r="Z42" s="148"/>
      <c r="AA42" s="148"/>
      <c r="AB42" s="148"/>
    </row>
  </sheetData>
  <mergeCells count="8">
    <mergeCell ref="G27:G28"/>
    <mergeCell ref="B5:B6"/>
    <mergeCell ref="B24:B25"/>
    <mergeCell ref="A27:A28"/>
    <mergeCell ref="B27:B28"/>
    <mergeCell ref="D27:F27"/>
    <mergeCell ref="C27:C28"/>
    <mergeCell ref="E9:E20"/>
  </mergeCells>
  <phoneticPr fontId="2"/>
  <dataValidations count="4">
    <dataValidation type="list" allowBlank="1" showInputMessage="1" showErrorMessage="1" sqref="F29:F37">
      <formula1>$AA$27:$AA$28</formula1>
    </dataValidation>
    <dataValidation type="list" allowBlank="1" showInputMessage="1" showErrorMessage="1" sqref="G29:G37">
      <formula1>$K$29:$K$29</formula1>
    </dataValidation>
    <dataValidation type="list" allowBlank="1" showInputMessage="1" showErrorMessage="1" sqref="E9:E20">
      <formula1>$J$8</formula1>
    </dataValidation>
    <dataValidation type="list" allowBlank="1" showInputMessage="1" showErrorMessage="1" sqref="C29:C37">
      <formula1>$K$30</formula1>
    </dataValidation>
  </dataValidations>
  <printOptions horizontalCentered="1"/>
  <pageMargins left="0.19685039370078741" right="0.19685039370078741" top="0.59055118110236227" bottom="0.39370078740157483" header="0.19685039370078741" footer="0.19685039370078741"/>
  <pageSetup paperSize="9" scale="76"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AH30"/>
  <sheetViews>
    <sheetView showGridLines="0" view="pageBreakPreview" zoomScaleNormal="100" zoomScaleSheetLayoutView="100" workbookViewId="0"/>
  </sheetViews>
  <sheetFormatPr defaultColWidth="9" defaultRowHeight="13.2" x14ac:dyDescent="0.2"/>
  <cols>
    <col min="1" max="34" width="2.44140625" style="1" customWidth="1"/>
    <col min="35" max="35" width="4.44140625" style="1" customWidth="1"/>
    <col min="36" max="16384" width="9" style="1"/>
  </cols>
  <sheetData>
    <row r="1" spans="1:34" ht="13.8" thickBot="1" x14ac:dyDescent="0.25">
      <c r="A1" s="167"/>
    </row>
    <row r="2" spans="1:34" ht="15" customHeight="1" x14ac:dyDescent="0.2">
      <c r="B2" s="519" t="s">
        <v>285</v>
      </c>
      <c r="C2" s="496"/>
      <c r="D2" s="496"/>
      <c r="E2" s="496"/>
      <c r="F2" s="496"/>
      <c r="G2" s="496"/>
      <c r="H2" s="496"/>
      <c r="I2" s="496"/>
      <c r="J2" s="496"/>
      <c r="K2" s="496"/>
      <c r="L2" s="497"/>
      <c r="P2" s="12" t="s">
        <v>400</v>
      </c>
      <c r="Q2" s="6"/>
      <c r="R2" s="6"/>
      <c r="S2" s="6"/>
      <c r="T2" s="6"/>
      <c r="U2" s="6"/>
      <c r="V2" s="6"/>
      <c r="W2" s="6"/>
      <c r="X2" s="6"/>
      <c r="Y2" s="6"/>
      <c r="Z2" s="6"/>
      <c r="AA2" s="6"/>
      <c r="AB2" s="6"/>
      <c r="AC2" s="6"/>
      <c r="AD2" s="6"/>
      <c r="AE2" s="6"/>
      <c r="AF2" s="6"/>
      <c r="AG2" s="6"/>
      <c r="AH2" s="178"/>
    </row>
    <row r="3" spans="1:34" ht="15" customHeight="1" thickBot="1" x14ac:dyDescent="0.25">
      <c r="B3" s="498"/>
      <c r="C3" s="499"/>
      <c r="D3" s="499"/>
      <c r="E3" s="499"/>
      <c r="F3" s="499"/>
      <c r="G3" s="499"/>
      <c r="H3" s="499"/>
      <c r="I3" s="499"/>
      <c r="J3" s="499"/>
      <c r="K3" s="499"/>
      <c r="L3" s="500"/>
      <c r="P3" s="13" t="s">
        <v>433</v>
      </c>
      <c r="Q3" s="7"/>
      <c r="R3" s="7"/>
      <c r="S3" s="7"/>
      <c r="T3" s="7"/>
      <c r="U3" s="7"/>
      <c r="V3" s="7"/>
      <c r="W3" s="7"/>
      <c r="X3" s="7"/>
      <c r="Y3" s="7"/>
      <c r="Z3" s="7"/>
      <c r="AA3" s="7"/>
      <c r="AB3" s="7"/>
      <c r="AC3" s="7"/>
      <c r="AD3" s="7"/>
      <c r="AE3" s="7"/>
      <c r="AF3" s="7"/>
      <c r="AG3" s="7"/>
      <c r="AH3" s="178"/>
    </row>
    <row r="4" spans="1:34" ht="13.5" customHeight="1" thickBot="1" x14ac:dyDescent="0.25">
      <c r="B4" s="501"/>
      <c r="C4" s="502"/>
      <c r="D4" s="502"/>
      <c r="E4" s="502"/>
      <c r="F4" s="502"/>
      <c r="G4" s="502"/>
      <c r="H4" s="502"/>
      <c r="I4" s="502"/>
      <c r="J4" s="502"/>
      <c r="K4" s="502"/>
      <c r="L4" s="503"/>
      <c r="P4" s="109"/>
      <c r="Q4" s="5"/>
      <c r="R4" s="5"/>
      <c r="S4" s="5"/>
      <c r="T4" s="5"/>
      <c r="U4" s="5"/>
      <c r="V4" s="5"/>
      <c r="W4" s="5"/>
      <c r="X4" s="5"/>
      <c r="Y4" s="5"/>
      <c r="Z4" s="5"/>
      <c r="AA4" s="5"/>
      <c r="AB4" s="5"/>
      <c r="AC4" s="5"/>
      <c r="AD4" s="5"/>
      <c r="AE4" s="5"/>
      <c r="AF4" s="5"/>
      <c r="AG4" s="5"/>
      <c r="AH4" s="5"/>
    </row>
    <row r="5" spans="1:34" x14ac:dyDescent="0.2">
      <c r="P5" s="109"/>
      <c r="Q5" s="5"/>
      <c r="R5" s="5"/>
      <c r="S5" s="5"/>
      <c r="T5" s="5"/>
      <c r="U5" s="5"/>
      <c r="V5" s="5"/>
      <c r="W5" s="5"/>
      <c r="X5" s="5"/>
      <c r="Y5" s="5"/>
      <c r="Z5" s="5"/>
      <c r="AA5" s="5"/>
      <c r="AB5" s="5"/>
      <c r="AC5" s="5"/>
      <c r="AD5" s="5"/>
      <c r="AE5" s="5"/>
      <c r="AF5" s="5"/>
      <c r="AG5" s="5"/>
      <c r="AH5" s="5"/>
    </row>
    <row r="6" spans="1:34" x14ac:dyDescent="0.2">
      <c r="P6" s="109"/>
      <c r="Q6" s="5"/>
      <c r="R6" s="5"/>
      <c r="S6" s="5"/>
      <c r="T6" s="5"/>
      <c r="U6" s="5"/>
      <c r="V6" s="5"/>
      <c r="W6" s="5"/>
      <c r="X6" s="5"/>
      <c r="Y6" s="5"/>
      <c r="Z6" s="5"/>
      <c r="AA6" s="5"/>
      <c r="AB6" s="5"/>
      <c r="AC6" s="5"/>
      <c r="AD6" s="5"/>
      <c r="AE6" s="5"/>
      <c r="AF6" s="5"/>
      <c r="AG6" s="5"/>
      <c r="AH6" s="5"/>
    </row>
    <row r="7" spans="1:34" ht="13.5" customHeight="1" x14ac:dyDescent="0.2">
      <c r="B7" s="504" t="s">
        <v>434</v>
      </c>
      <c r="C7" s="504"/>
      <c r="D7" s="504"/>
      <c r="E7" s="504"/>
      <c r="F7" s="504"/>
      <c r="G7" s="504"/>
      <c r="H7" s="504"/>
      <c r="I7" s="504"/>
      <c r="J7" s="504"/>
      <c r="K7" s="504"/>
      <c r="L7" s="504"/>
      <c r="M7" s="504"/>
      <c r="N7" s="504"/>
      <c r="O7" s="504"/>
      <c r="P7" s="504"/>
      <c r="Q7" s="504"/>
      <c r="R7" s="504"/>
      <c r="S7" s="504"/>
      <c r="T7" s="504"/>
      <c r="U7" s="504"/>
      <c r="V7" s="504"/>
      <c r="W7" s="504"/>
      <c r="X7" s="504"/>
      <c r="Y7" s="504"/>
      <c r="Z7" s="504"/>
      <c r="AA7" s="504"/>
      <c r="AB7" s="504"/>
      <c r="AC7" s="504"/>
      <c r="AD7" s="504"/>
      <c r="AE7" s="504"/>
      <c r="AF7" s="504"/>
      <c r="AG7" s="504"/>
      <c r="AH7" s="237"/>
    </row>
    <row r="8" spans="1:34" ht="13.5" customHeight="1" x14ac:dyDescent="0.2">
      <c r="B8" s="504"/>
      <c r="C8" s="504"/>
      <c r="D8" s="504"/>
      <c r="E8" s="504"/>
      <c r="F8" s="504"/>
      <c r="G8" s="504"/>
      <c r="H8" s="504"/>
      <c r="I8" s="504"/>
      <c r="J8" s="504"/>
      <c r="K8" s="504"/>
      <c r="L8" s="504"/>
      <c r="M8" s="504"/>
      <c r="N8" s="504"/>
      <c r="O8" s="504"/>
      <c r="P8" s="504"/>
      <c r="Q8" s="504"/>
      <c r="R8" s="504"/>
      <c r="S8" s="504"/>
      <c r="T8" s="504"/>
      <c r="U8" s="504"/>
      <c r="V8" s="504"/>
      <c r="W8" s="504"/>
      <c r="X8" s="504"/>
      <c r="Y8" s="504"/>
      <c r="Z8" s="504"/>
      <c r="AA8" s="504"/>
      <c r="AB8" s="504"/>
      <c r="AC8" s="504"/>
      <c r="AD8" s="504"/>
      <c r="AE8" s="504"/>
      <c r="AF8" s="504"/>
      <c r="AG8" s="504"/>
      <c r="AH8" s="237"/>
    </row>
    <row r="10" spans="1:34" x14ac:dyDescent="0.2">
      <c r="B10" s="1" t="s">
        <v>510</v>
      </c>
    </row>
    <row r="11" spans="1:34" ht="13.8" thickBot="1" x14ac:dyDescent="0.25">
      <c r="X11" s="14"/>
      <c r="Y11" s="14"/>
      <c r="Z11" s="14"/>
      <c r="AA11" s="14"/>
      <c r="AB11" s="14"/>
      <c r="AC11" s="14"/>
      <c r="AD11" s="14"/>
      <c r="AE11" s="14"/>
      <c r="AF11" s="14"/>
      <c r="AG11" s="14"/>
    </row>
    <row r="12" spans="1:34" ht="58.5" customHeight="1" x14ac:dyDescent="0.2">
      <c r="B12" s="520" t="s">
        <v>1</v>
      </c>
      <c r="C12" s="521"/>
      <c r="D12" s="522" t="s">
        <v>435</v>
      </c>
      <c r="E12" s="522"/>
      <c r="F12" s="522"/>
      <c r="G12" s="522"/>
      <c r="H12" s="522"/>
      <c r="I12" s="522"/>
      <c r="J12" s="522"/>
      <c r="K12" s="522"/>
      <c r="L12" s="522"/>
      <c r="M12" s="522"/>
      <c r="N12" s="522"/>
      <c r="O12" s="522"/>
      <c r="P12" s="522"/>
      <c r="Q12" s="522"/>
      <c r="R12" s="522"/>
      <c r="S12" s="522"/>
      <c r="T12" s="522"/>
      <c r="U12" s="522"/>
      <c r="V12" s="522"/>
      <c r="W12" s="523"/>
      <c r="X12" s="524">
        <f>'2-2 別添1'!B3</f>
        <v>1</v>
      </c>
      <c r="Y12" s="525"/>
      <c r="Z12" s="525"/>
      <c r="AA12" s="525"/>
      <c r="AB12" s="525"/>
      <c r="AC12" s="525"/>
      <c r="AD12" s="526"/>
      <c r="AE12" s="527" t="s">
        <v>197</v>
      </c>
      <c r="AF12" s="527"/>
      <c r="AG12" s="528"/>
      <c r="AH12" s="238"/>
    </row>
    <row r="13" spans="1:34" ht="40.5" customHeight="1" x14ac:dyDescent="0.2">
      <c r="B13" s="529" t="s">
        <v>16</v>
      </c>
      <c r="C13" s="530"/>
      <c r="D13" s="530"/>
      <c r="E13" s="530"/>
      <c r="F13" s="530"/>
      <c r="G13" s="530"/>
      <c r="H13" s="530"/>
      <c r="I13" s="530"/>
      <c r="J13" s="530"/>
      <c r="K13" s="530"/>
      <c r="L13" s="530"/>
      <c r="M13" s="530"/>
      <c r="N13" s="530"/>
      <c r="O13" s="530"/>
      <c r="P13" s="530"/>
      <c r="Q13" s="530"/>
      <c r="R13" s="530"/>
      <c r="S13" s="530"/>
      <c r="T13" s="530"/>
      <c r="U13" s="530"/>
      <c r="V13" s="530"/>
      <c r="W13" s="530"/>
      <c r="X13" s="531" t="str">
        <f>IF(X12&gt;0,"算定可","算定不可")</f>
        <v>算定可</v>
      </c>
      <c r="Y13" s="531"/>
      <c r="Z13" s="531"/>
      <c r="AA13" s="531"/>
      <c r="AB13" s="531"/>
      <c r="AC13" s="531"/>
      <c r="AD13" s="531"/>
      <c r="AE13" s="531"/>
      <c r="AF13" s="531"/>
      <c r="AG13" s="532"/>
    </row>
    <row r="14" spans="1:34" ht="40.5" customHeight="1" thickBot="1" x14ac:dyDescent="0.25">
      <c r="B14" s="533" t="s">
        <v>17</v>
      </c>
      <c r="C14" s="534"/>
      <c r="D14" s="534"/>
      <c r="E14" s="534"/>
      <c r="F14" s="534"/>
      <c r="G14" s="534"/>
      <c r="H14" s="534"/>
      <c r="I14" s="534"/>
      <c r="J14" s="534"/>
      <c r="K14" s="534"/>
      <c r="L14" s="534"/>
      <c r="M14" s="534"/>
      <c r="N14" s="534"/>
      <c r="O14" s="534"/>
      <c r="P14" s="534"/>
      <c r="Q14" s="534"/>
      <c r="R14" s="534"/>
      <c r="S14" s="534"/>
      <c r="T14" s="534"/>
      <c r="U14" s="534"/>
      <c r="V14" s="534"/>
      <c r="W14" s="534"/>
      <c r="X14" s="535">
        <f>IF(X13="算定可",2,0)</f>
        <v>2</v>
      </c>
      <c r="Y14" s="536"/>
      <c r="Z14" s="536"/>
      <c r="AA14" s="536"/>
      <c r="AB14" s="536"/>
      <c r="AC14" s="536"/>
      <c r="AD14" s="536"/>
      <c r="AE14" s="536"/>
      <c r="AF14" s="536"/>
      <c r="AG14" s="537"/>
    </row>
    <row r="16" spans="1:34" x14ac:dyDescent="0.2">
      <c r="B16" s="1" t="s">
        <v>29</v>
      </c>
    </row>
    <row r="17" spans="3:34" x14ac:dyDescent="0.2">
      <c r="C17" s="1" t="s">
        <v>0</v>
      </c>
      <c r="E17" s="1" t="s">
        <v>436</v>
      </c>
    </row>
    <row r="18" spans="3:34" x14ac:dyDescent="0.2">
      <c r="C18" s="1" t="s">
        <v>107</v>
      </c>
      <c r="D18" s="538" t="s">
        <v>438</v>
      </c>
      <c r="E18" s="538"/>
      <c r="F18" s="538"/>
      <c r="G18" s="538"/>
      <c r="H18" s="538"/>
      <c r="I18" s="538"/>
      <c r="J18" s="538"/>
      <c r="K18" s="538"/>
      <c r="L18" s="538"/>
      <c r="M18" s="538"/>
      <c r="N18" s="538"/>
      <c r="O18" s="538"/>
      <c r="P18" s="538"/>
      <c r="Q18" s="538"/>
      <c r="R18" s="538"/>
      <c r="S18" s="538"/>
      <c r="T18" s="538"/>
      <c r="U18" s="538"/>
      <c r="V18" s="538"/>
      <c r="W18" s="538"/>
      <c r="X18" s="538"/>
      <c r="Y18" s="538"/>
      <c r="Z18" s="538"/>
      <c r="AA18" s="538"/>
      <c r="AB18" s="538"/>
      <c r="AC18" s="538"/>
      <c r="AD18" s="538"/>
      <c r="AE18" s="538"/>
      <c r="AF18" s="538"/>
      <c r="AG18" s="538"/>
      <c r="AH18" s="538"/>
    </row>
    <row r="19" spans="3:34" x14ac:dyDescent="0.2">
      <c r="D19" s="538"/>
      <c r="E19" s="538"/>
      <c r="F19" s="538"/>
      <c r="G19" s="538"/>
      <c r="H19" s="538"/>
      <c r="I19" s="538"/>
      <c r="J19" s="538"/>
      <c r="K19" s="538"/>
      <c r="L19" s="538"/>
      <c r="M19" s="538"/>
      <c r="N19" s="538"/>
      <c r="O19" s="538"/>
      <c r="P19" s="538"/>
      <c r="Q19" s="538"/>
      <c r="R19" s="538"/>
      <c r="S19" s="538"/>
      <c r="T19" s="538"/>
      <c r="U19" s="538"/>
      <c r="V19" s="538"/>
      <c r="W19" s="538"/>
      <c r="X19" s="538"/>
      <c r="Y19" s="538"/>
      <c r="Z19" s="538"/>
      <c r="AA19" s="538"/>
      <c r="AB19" s="538"/>
      <c r="AC19" s="538"/>
      <c r="AD19" s="538"/>
      <c r="AE19" s="538"/>
      <c r="AF19" s="538"/>
      <c r="AG19" s="538"/>
      <c r="AH19" s="538"/>
    </row>
    <row r="20" spans="3:34" x14ac:dyDescent="0.2">
      <c r="D20" s="538"/>
      <c r="E20" s="538"/>
      <c r="F20" s="538"/>
      <c r="G20" s="538"/>
      <c r="H20" s="538"/>
      <c r="I20" s="538"/>
      <c r="J20" s="538"/>
      <c r="K20" s="538"/>
      <c r="L20" s="538"/>
      <c r="M20" s="538"/>
      <c r="N20" s="538"/>
      <c r="O20" s="538"/>
      <c r="P20" s="538"/>
      <c r="Q20" s="538"/>
      <c r="R20" s="538"/>
      <c r="S20" s="538"/>
      <c r="T20" s="538"/>
      <c r="U20" s="538"/>
      <c r="V20" s="538"/>
      <c r="W20" s="538"/>
      <c r="X20" s="538"/>
      <c r="Y20" s="538"/>
      <c r="Z20" s="538"/>
      <c r="AA20" s="538"/>
      <c r="AB20" s="538"/>
      <c r="AC20" s="538"/>
      <c r="AD20" s="538"/>
      <c r="AE20" s="538"/>
      <c r="AF20" s="538"/>
      <c r="AG20" s="538"/>
      <c r="AH20" s="538"/>
    </row>
    <row r="21" spans="3:34" x14ac:dyDescent="0.2">
      <c r="D21" s="538"/>
      <c r="E21" s="538"/>
      <c r="F21" s="538"/>
      <c r="G21" s="538"/>
      <c r="H21" s="538"/>
      <c r="I21" s="538"/>
      <c r="J21" s="538"/>
      <c r="K21" s="538"/>
      <c r="L21" s="538"/>
      <c r="M21" s="538"/>
      <c r="N21" s="538"/>
      <c r="O21" s="538"/>
      <c r="P21" s="538"/>
      <c r="Q21" s="538"/>
      <c r="R21" s="538"/>
      <c r="S21" s="538"/>
      <c r="T21" s="538"/>
      <c r="U21" s="538"/>
      <c r="V21" s="538"/>
      <c r="W21" s="538"/>
      <c r="X21" s="538"/>
      <c r="Y21" s="538"/>
      <c r="Z21" s="538"/>
      <c r="AA21" s="538"/>
      <c r="AB21" s="538"/>
      <c r="AC21" s="538"/>
      <c r="AD21" s="538"/>
      <c r="AE21" s="538"/>
      <c r="AF21" s="538"/>
      <c r="AG21" s="538"/>
      <c r="AH21" s="538"/>
    </row>
    <row r="29" spans="3:34" x14ac:dyDescent="0.2">
      <c r="Y29" s="155"/>
      <c r="Z29" s="155"/>
      <c r="AA29" s="130"/>
      <c r="AB29" s="130"/>
      <c r="AC29" s="130"/>
      <c r="AD29" s="130"/>
      <c r="AE29" s="130"/>
    </row>
    <row r="30" spans="3:34" x14ac:dyDescent="0.2">
      <c r="Y30" s="155"/>
      <c r="Z30" s="155"/>
      <c r="AA30" s="130"/>
      <c r="AB30" s="130"/>
      <c r="AC30" s="130"/>
      <c r="AD30" s="130"/>
      <c r="AE30" s="130"/>
    </row>
  </sheetData>
  <sheetProtection password="CC3D" sheet="1" selectLockedCells="1"/>
  <mergeCells count="11">
    <mergeCell ref="B13:W13"/>
    <mergeCell ref="X13:AG13"/>
    <mergeCell ref="B14:W14"/>
    <mergeCell ref="X14:AG14"/>
    <mergeCell ref="D18:AH21"/>
    <mergeCell ref="B2:L4"/>
    <mergeCell ref="B7:AG8"/>
    <mergeCell ref="B12:C12"/>
    <mergeCell ref="D12:W12"/>
    <mergeCell ref="X12:AD12"/>
    <mergeCell ref="AE12:AG12"/>
  </mergeCells>
  <phoneticPr fontId="2"/>
  <dataValidations count="1">
    <dataValidation type="list" allowBlank="1" showInputMessage="1" showErrorMessage="1" sqref="AH12">
      <formula1>$Y$29:$Z$29</formula1>
    </dataValidation>
  </dataValidations>
  <printOptions horizontalCentered="1"/>
  <pageMargins left="0.59055118110236227" right="0.59055118110236227" top="0.59055118110236227" bottom="0.39370078740157483" header="0.19685039370078741" footer="0.19685039370078741"/>
  <pageSetup paperSize="9" scale="103"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AF22"/>
  <sheetViews>
    <sheetView showGridLines="0" view="pageBreakPreview" zoomScale="115" zoomScaleNormal="100" zoomScaleSheetLayoutView="115" workbookViewId="0">
      <selection activeCell="C14" sqref="C14"/>
    </sheetView>
  </sheetViews>
  <sheetFormatPr defaultRowHeight="13.2" x14ac:dyDescent="0.2"/>
  <cols>
    <col min="1" max="1" width="4.6640625" style="28" customWidth="1"/>
    <col min="2" max="2" width="17.44140625" customWidth="1"/>
    <col min="3" max="3" width="31.77734375" customWidth="1"/>
    <col min="4" max="4" width="35.21875" customWidth="1"/>
    <col min="11" max="11" width="13.77734375" customWidth="1"/>
    <col min="12" max="12" width="8.88671875" customWidth="1"/>
  </cols>
  <sheetData>
    <row r="1" spans="1:32" ht="16.95" customHeight="1" x14ac:dyDescent="0.2">
      <c r="B1" s="105" t="s">
        <v>325</v>
      </c>
    </row>
    <row r="2" spans="1:32" ht="16.95" customHeight="1" x14ac:dyDescent="0.2">
      <c r="B2" s="104" t="s">
        <v>439</v>
      </c>
    </row>
    <row r="3" spans="1:32" ht="7.95" customHeight="1" thickBot="1" x14ac:dyDescent="0.25">
      <c r="B3" s="149">
        <f>COUNTIF(B5:B14,"*")</f>
        <v>1</v>
      </c>
    </row>
    <row r="4" spans="1:32" ht="31.95" customHeight="1" thickBot="1" x14ac:dyDescent="0.25">
      <c r="A4" s="45" t="s">
        <v>73</v>
      </c>
      <c r="B4" s="46" t="s">
        <v>74</v>
      </c>
      <c r="C4" s="47" t="s">
        <v>350</v>
      </c>
      <c r="D4" s="48" t="s">
        <v>440</v>
      </c>
    </row>
    <row r="5" spans="1:32" ht="25.95" customHeight="1" thickTop="1" x14ac:dyDescent="0.2">
      <c r="A5" s="29">
        <v>1</v>
      </c>
      <c r="B5" s="26" t="s">
        <v>572</v>
      </c>
      <c r="C5" s="59">
        <v>45017</v>
      </c>
      <c r="D5" s="43" t="s">
        <v>571</v>
      </c>
    </row>
    <row r="6" spans="1:32" ht="25.95" customHeight="1" x14ac:dyDescent="0.2">
      <c r="A6" s="30">
        <v>2</v>
      </c>
      <c r="B6" s="225"/>
      <c r="C6" s="34"/>
      <c r="D6" s="226"/>
      <c r="AF6" t="s">
        <v>441</v>
      </c>
    </row>
    <row r="7" spans="1:32" ht="25.95" customHeight="1" x14ac:dyDescent="0.2">
      <c r="A7" s="30">
        <v>3</v>
      </c>
      <c r="B7" s="225"/>
      <c r="C7" s="34"/>
      <c r="D7" s="226"/>
      <c r="AF7" t="s">
        <v>442</v>
      </c>
    </row>
    <row r="8" spans="1:32" ht="25.95" customHeight="1" x14ac:dyDescent="0.2">
      <c r="A8" s="30">
        <v>4</v>
      </c>
      <c r="B8" s="225"/>
      <c r="C8" s="34"/>
      <c r="D8" s="226"/>
      <c r="AF8" t="s">
        <v>443</v>
      </c>
    </row>
    <row r="9" spans="1:32" ht="25.95" customHeight="1" x14ac:dyDescent="0.2">
      <c r="A9" s="30">
        <v>5</v>
      </c>
      <c r="B9" s="225"/>
      <c r="C9" s="34"/>
      <c r="D9" s="226"/>
    </row>
    <row r="10" spans="1:32" ht="25.95" customHeight="1" x14ac:dyDescent="0.2">
      <c r="A10" s="30">
        <v>6</v>
      </c>
      <c r="B10" s="225"/>
      <c r="C10" s="34"/>
      <c r="D10" s="226"/>
    </row>
    <row r="11" spans="1:32" ht="25.95" customHeight="1" x14ac:dyDescent="0.2">
      <c r="A11" s="30">
        <v>7</v>
      </c>
      <c r="B11" s="225"/>
      <c r="C11" s="34"/>
      <c r="D11" s="226"/>
    </row>
    <row r="12" spans="1:32" ht="25.95" customHeight="1" x14ac:dyDescent="0.2">
      <c r="A12" s="30">
        <v>8</v>
      </c>
      <c r="B12" s="225"/>
      <c r="C12" s="34"/>
      <c r="D12" s="226"/>
    </row>
    <row r="13" spans="1:32" ht="25.95" customHeight="1" x14ac:dyDescent="0.2">
      <c r="A13" s="30">
        <v>9</v>
      </c>
      <c r="B13" s="225"/>
      <c r="C13" s="34"/>
      <c r="D13" s="226"/>
    </row>
    <row r="14" spans="1:32" ht="27" customHeight="1" thickBot="1" x14ac:dyDescent="0.25">
      <c r="A14" s="40">
        <v>10</v>
      </c>
      <c r="B14" s="227"/>
      <c r="C14" s="168"/>
      <c r="D14" s="228"/>
    </row>
    <row r="15" spans="1:32" ht="25.95" customHeight="1" x14ac:dyDescent="0.2">
      <c r="A15" s="539" t="s">
        <v>238</v>
      </c>
      <c r="B15" s="539"/>
      <c r="C15" s="539"/>
      <c r="D15" s="539"/>
    </row>
    <row r="16" spans="1:32" ht="25.95" customHeight="1" x14ac:dyDescent="0.2">
      <c r="A16" s="1" t="s">
        <v>444</v>
      </c>
      <c r="B16" s="540" t="s">
        <v>445</v>
      </c>
      <c r="C16" s="540"/>
      <c r="D16" s="540"/>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row>
    <row r="17" spans="1:32" ht="40.799999999999997" customHeight="1" x14ac:dyDescent="0.2">
      <c r="A17" s="1"/>
      <c r="B17" s="540"/>
      <c r="C17" s="540"/>
      <c r="D17" s="540"/>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row>
    <row r="18" spans="1:32" ht="25.95" customHeight="1" x14ac:dyDescent="0.2"/>
    <row r="19" spans="1:32" ht="25.95" customHeight="1" x14ac:dyDescent="0.2"/>
    <row r="20" spans="1:32" ht="25.95" customHeight="1" x14ac:dyDescent="0.2"/>
    <row r="21" spans="1:32" ht="25.95" customHeight="1" x14ac:dyDescent="0.2"/>
    <row r="22" spans="1:32" ht="25.95" customHeight="1" x14ac:dyDescent="0.2"/>
  </sheetData>
  <mergeCells count="2">
    <mergeCell ref="A15:D15"/>
    <mergeCell ref="B16:D17"/>
  </mergeCells>
  <phoneticPr fontId="2"/>
  <dataValidations count="1">
    <dataValidation type="list" allowBlank="1" showInputMessage="1" showErrorMessage="1" sqref="D5:D14">
      <formula1>$AF$6:$AF$8</formula1>
    </dataValidation>
  </dataValidations>
  <printOptions horizontalCentered="1"/>
  <pageMargins left="0.59055118110236227" right="0.59055118110236227" top="0.59055118110236227" bottom="0.39370078740157483" header="0.19685039370078741" footer="0.19685039370078741"/>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B1:AH30"/>
  <sheetViews>
    <sheetView showGridLines="0" view="pageBreakPreview" zoomScaleNormal="100" zoomScaleSheetLayoutView="100" workbookViewId="0">
      <selection activeCell="AL12" sqref="AL12"/>
    </sheetView>
  </sheetViews>
  <sheetFormatPr defaultColWidth="9" defaultRowHeight="13.2" x14ac:dyDescent="0.2"/>
  <cols>
    <col min="1" max="34" width="2.44140625" style="167" customWidth="1"/>
    <col min="35" max="35" width="4.44140625" style="167" customWidth="1"/>
    <col min="36" max="16384" width="9" style="167"/>
  </cols>
  <sheetData>
    <row r="1" spans="2:34" ht="13.8" thickBot="1" x14ac:dyDescent="0.25"/>
    <row r="2" spans="2:34" ht="15" customHeight="1" x14ac:dyDescent="0.2">
      <c r="B2" s="550" t="s">
        <v>507</v>
      </c>
      <c r="C2" s="551"/>
      <c r="D2" s="551"/>
      <c r="E2" s="551"/>
      <c r="F2" s="551"/>
      <c r="G2" s="551"/>
      <c r="H2" s="551"/>
      <c r="I2" s="551"/>
      <c r="J2" s="551"/>
      <c r="K2" s="551"/>
      <c r="L2" s="552"/>
      <c r="P2" s="301" t="s">
        <v>400</v>
      </c>
      <c r="Q2" s="302"/>
      <c r="R2" s="302"/>
      <c r="S2" s="302"/>
      <c r="T2" s="302"/>
      <c r="U2" s="302"/>
      <c r="V2" s="302"/>
      <c r="W2" s="302"/>
      <c r="X2" s="302"/>
      <c r="Y2" s="302"/>
      <c r="Z2" s="302"/>
      <c r="AA2" s="302"/>
      <c r="AB2" s="302"/>
      <c r="AC2" s="302"/>
      <c r="AD2" s="302"/>
      <c r="AE2" s="302"/>
      <c r="AF2" s="302"/>
      <c r="AG2" s="302"/>
      <c r="AH2" s="303"/>
    </row>
    <row r="3" spans="2:34" ht="15" customHeight="1" thickBot="1" x14ac:dyDescent="0.25">
      <c r="B3" s="553"/>
      <c r="C3" s="554"/>
      <c r="D3" s="554"/>
      <c r="E3" s="554"/>
      <c r="F3" s="554"/>
      <c r="G3" s="554"/>
      <c r="H3" s="554"/>
      <c r="I3" s="554"/>
      <c r="J3" s="554"/>
      <c r="K3" s="554"/>
      <c r="L3" s="555"/>
      <c r="P3" s="304" t="s">
        <v>512</v>
      </c>
      <c r="Q3" s="305"/>
      <c r="R3" s="305"/>
      <c r="S3" s="305"/>
      <c r="T3" s="305"/>
      <c r="U3" s="305"/>
      <c r="V3" s="305"/>
      <c r="W3" s="305"/>
      <c r="X3" s="305"/>
      <c r="Y3" s="305"/>
      <c r="Z3" s="305"/>
      <c r="AA3" s="305"/>
      <c r="AB3" s="305"/>
      <c r="AC3" s="305"/>
      <c r="AD3" s="305"/>
      <c r="AE3" s="305"/>
      <c r="AF3" s="305"/>
      <c r="AG3" s="305"/>
      <c r="AH3" s="303"/>
    </row>
    <row r="4" spans="2:34" ht="13.5" customHeight="1" thickBot="1" x14ac:dyDescent="0.25">
      <c r="B4" s="556"/>
      <c r="C4" s="557"/>
      <c r="D4" s="557"/>
      <c r="E4" s="557"/>
      <c r="F4" s="557"/>
      <c r="G4" s="557"/>
      <c r="H4" s="557"/>
      <c r="I4" s="557"/>
      <c r="J4" s="557"/>
      <c r="K4" s="557"/>
      <c r="L4" s="558"/>
      <c r="P4" s="306"/>
      <c r="Q4" s="307"/>
      <c r="R4" s="307"/>
      <c r="S4" s="307"/>
      <c r="T4" s="307"/>
      <c r="U4" s="307"/>
      <c r="V4" s="307"/>
      <c r="W4" s="307"/>
      <c r="X4" s="307"/>
      <c r="Y4" s="307"/>
      <c r="Z4" s="307"/>
      <c r="AA4" s="307"/>
      <c r="AB4" s="307"/>
      <c r="AC4" s="307"/>
      <c r="AD4" s="307"/>
      <c r="AE4" s="307"/>
      <c r="AF4" s="307"/>
      <c r="AG4" s="307"/>
      <c r="AH4" s="307"/>
    </row>
    <row r="5" spans="2:34" x14ac:dyDescent="0.2">
      <c r="P5" s="306"/>
      <c r="Q5" s="307"/>
      <c r="R5" s="307"/>
      <c r="S5" s="307"/>
      <c r="T5" s="307"/>
      <c r="U5" s="307"/>
      <c r="V5" s="307"/>
      <c r="W5" s="307"/>
      <c r="X5" s="307"/>
      <c r="Y5" s="307"/>
      <c r="Z5" s="307"/>
      <c r="AA5" s="307"/>
      <c r="AB5" s="307"/>
      <c r="AC5" s="307"/>
      <c r="AD5" s="307"/>
      <c r="AE5" s="307"/>
      <c r="AF5" s="307"/>
      <c r="AG5" s="307"/>
      <c r="AH5" s="307"/>
    </row>
    <row r="6" spans="2:34" x14ac:dyDescent="0.2">
      <c r="P6" s="306"/>
      <c r="Q6" s="307"/>
      <c r="R6" s="307"/>
      <c r="S6" s="307"/>
      <c r="T6" s="307"/>
      <c r="U6" s="307"/>
      <c r="V6" s="307"/>
      <c r="W6" s="307"/>
      <c r="X6" s="307"/>
      <c r="Y6" s="307"/>
      <c r="Z6" s="307"/>
      <c r="AA6" s="307"/>
      <c r="AB6" s="307"/>
      <c r="AC6" s="307"/>
      <c r="AD6" s="307"/>
      <c r="AE6" s="307"/>
      <c r="AF6" s="307"/>
      <c r="AG6" s="307"/>
      <c r="AH6" s="307"/>
    </row>
    <row r="7" spans="2:34" ht="13.5" customHeight="1" x14ac:dyDescent="0.2">
      <c r="B7" s="559" t="s">
        <v>506</v>
      </c>
      <c r="C7" s="559"/>
      <c r="D7" s="559"/>
      <c r="E7" s="559"/>
      <c r="F7" s="559"/>
      <c r="G7" s="559"/>
      <c r="H7" s="559"/>
      <c r="I7" s="559"/>
      <c r="J7" s="559"/>
      <c r="K7" s="559"/>
      <c r="L7" s="559"/>
      <c r="M7" s="559"/>
      <c r="N7" s="559"/>
      <c r="O7" s="559"/>
      <c r="P7" s="559"/>
      <c r="Q7" s="559"/>
      <c r="R7" s="559"/>
      <c r="S7" s="559"/>
      <c r="T7" s="559"/>
      <c r="U7" s="559"/>
      <c r="V7" s="559"/>
      <c r="W7" s="559"/>
      <c r="X7" s="559"/>
      <c r="Y7" s="559"/>
      <c r="Z7" s="559"/>
      <c r="AA7" s="559"/>
      <c r="AB7" s="559"/>
      <c r="AC7" s="559"/>
      <c r="AD7" s="559"/>
      <c r="AE7" s="559"/>
      <c r="AF7" s="559"/>
      <c r="AG7" s="559"/>
      <c r="AH7" s="308"/>
    </row>
    <row r="8" spans="2:34" ht="13.5" customHeight="1" x14ac:dyDescent="0.2">
      <c r="B8" s="559"/>
      <c r="C8" s="559"/>
      <c r="D8" s="559"/>
      <c r="E8" s="559"/>
      <c r="F8" s="559"/>
      <c r="G8" s="559"/>
      <c r="H8" s="559"/>
      <c r="I8" s="559"/>
      <c r="J8" s="559"/>
      <c r="K8" s="559"/>
      <c r="L8" s="559"/>
      <c r="M8" s="559"/>
      <c r="N8" s="559"/>
      <c r="O8" s="559"/>
      <c r="P8" s="559"/>
      <c r="Q8" s="559"/>
      <c r="R8" s="559"/>
      <c r="S8" s="559"/>
      <c r="T8" s="559"/>
      <c r="U8" s="559"/>
      <c r="V8" s="559"/>
      <c r="W8" s="559"/>
      <c r="X8" s="559"/>
      <c r="Y8" s="559"/>
      <c r="Z8" s="559"/>
      <c r="AA8" s="559"/>
      <c r="AB8" s="559"/>
      <c r="AC8" s="559"/>
      <c r="AD8" s="559"/>
      <c r="AE8" s="559"/>
      <c r="AF8" s="559"/>
      <c r="AG8" s="559"/>
      <c r="AH8" s="308"/>
    </row>
    <row r="10" spans="2:34" x14ac:dyDescent="0.2">
      <c r="B10" s="167" t="s">
        <v>509</v>
      </c>
    </row>
    <row r="11" spans="2:34" ht="13.8" thickBot="1" x14ac:dyDescent="0.25">
      <c r="X11" s="309"/>
      <c r="Y11" s="309"/>
      <c r="Z11" s="309"/>
      <c r="AA11" s="309"/>
      <c r="AB11" s="309"/>
      <c r="AC11" s="309"/>
      <c r="AD11" s="309"/>
      <c r="AE11" s="309"/>
      <c r="AF11" s="309"/>
      <c r="AG11" s="309"/>
    </row>
    <row r="12" spans="2:34" ht="58.5" customHeight="1" x14ac:dyDescent="0.2">
      <c r="B12" s="560" t="s">
        <v>1</v>
      </c>
      <c r="C12" s="561"/>
      <c r="D12" s="562" t="s">
        <v>508</v>
      </c>
      <c r="E12" s="562"/>
      <c r="F12" s="562"/>
      <c r="G12" s="562"/>
      <c r="H12" s="562"/>
      <c r="I12" s="562"/>
      <c r="J12" s="562"/>
      <c r="K12" s="562"/>
      <c r="L12" s="562"/>
      <c r="M12" s="562"/>
      <c r="N12" s="562"/>
      <c r="O12" s="562"/>
      <c r="P12" s="562"/>
      <c r="Q12" s="562"/>
      <c r="R12" s="562"/>
      <c r="S12" s="562"/>
      <c r="T12" s="562"/>
      <c r="U12" s="562"/>
      <c r="V12" s="562"/>
      <c r="W12" s="563"/>
      <c r="X12" s="547">
        <f>'2-1 2-3 別添1'!E5</f>
        <v>0.80327868852459017</v>
      </c>
      <c r="Y12" s="548"/>
      <c r="Z12" s="548"/>
      <c r="AA12" s="548"/>
      <c r="AB12" s="548"/>
      <c r="AC12" s="548"/>
      <c r="AD12" s="548"/>
      <c r="AE12" s="548"/>
      <c r="AF12" s="548"/>
      <c r="AG12" s="549"/>
      <c r="AH12" s="310"/>
    </row>
    <row r="13" spans="2:34" ht="40.5" customHeight="1" x14ac:dyDescent="0.2">
      <c r="B13" s="541" t="s">
        <v>16</v>
      </c>
      <c r="C13" s="542"/>
      <c r="D13" s="542"/>
      <c r="E13" s="542"/>
      <c r="F13" s="542"/>
      <c r="G13" s="542"/>
      <c r="H13" s="542"/>
      <c r="I13" s="542"/>
      <c r="J13" s="542"/>
      <c r="K13" s="542"/>
      <c r="L13" s="542"/>
      <c r="M13" s="542"/>
      <c r="N13" s="542"/>
      <c r="O13" s="542"/>
      <c r="P13" s="542"/>
      <c r="Q13" s="542"/>
      <c r="R13" s="542"/>
      <c r="S13" s="542"/>
      <c r="T13" s="542"/>
      <c r="U13" s="542"/>
      <c r="V13" s="542"/>
      <c r="W13" s="542"/>
      <c r="X13" s="531" t="str">
        <f>IF(X12&gt;=0.2,"算定可","算定不可")</f>
        <v>算定可</v>
      </c>
      <c r="Y13" s="531"/>
      <c r="Z13" s="531"/>
      <c r="AA13" s="531"/>
      <c r="AB13" s="531"/>
      <c r="AC13" s="531"/>
      <c r="AD13" s="531"/>
      <c r="AE13" s="531"/>
      <c r="AF13" s="531"/>
      <c r="AG13" s="532"/>
    </row>
    <row r="14" spans="2:34" ht="40.5" customHeight="1" thickBot="1" x14ac:dyDescent="0.25">
      <c r="B14" s="543" t="s">
        <v>17</v>
      </c>
      <c r="C14" s="544"/>
      <c r="D14" s="544"/>
      <c r="E14" s="544"/>
      <c r="F14" s="544"/>
      <c r="G14" s="544"/>
      <c r="H14" s="544"/>
      <c r="I14" s="544"/>
      <c r="J14" s="544"/>
      <c r="K14" s="544"/>
      <c r="L14" s="544"/>
      <c r="M14" s="544"/>
      <c r="N14" s="544"/>
      <c r="O14" s="544"/>
      <c r="P14" s="544"/>
      <c r="Q14" s="544"/>
      <c r="R14" s="544"/>
      <c r="S14" s="544"/>
      <c r="T14" s="544"/>
      <c r="U14" s="544"/>
      <c r="V14" s="544"/>
      <c r="W14" s="544"/>
      <c r="X14" s="535">
        <f>IF(X13="算定可",2,0)</f>
        <v>2</v>
      </c>
      <c r="Y14" s="536"/>
      <c r="Z14" s="536"/>
      <c r="AA14" s="536"/>
      <c r="AB14" s="536"/>
      <c r="AC14" s="536"/>
      <c r="AD14" s="536"/>
      <c r="AE14" s="536"/>
      <c r="AF14" s="536"/>
      <c r="AG14" s="537"/>
    </row>
    <row r="16" spans="2:34" x14ac:dyDescent="0.2">
      <c r="B16" s="167" t="s">
        <v>29</v>
      </c>
    </row>
    <row r="17" spans="3:34" x14ac:dyDescent="0.2">
      <c r="C17" s="167" t="s">
        <v>0</v>
      </c>
      <c r="E17" s="167" t="s">
        <v>436</v>
      </c>
    </row>
    <row r="18" spans="3:34" x14ac:dyDescent="0.2">
      <c r="C18" s="167" t="s">
        <v>107</v>
      </c>
      <c r="D18" s="545" t="s">
        <v>511</v>
      </c>
      <c r="E18" s="546"/>
      <c r="F18" s="546"/>
      <c r="G18" s="546"/>
      <c r="H18" s="546"/>
      <c r="I18" s="546"/>
      <c r="J18" s="546"/>
      <c r="K18" s="546"/>
      <c r="L18" s="546"/>
      <c r="M18" s="546"/>
      <c r="N18" s="546"/>
      <c r="O18" s="546"/>
      <c r="P18" s="546"/>
      <c r="Q18" s="546"/>
      <c r="R18" s="546"/>
      <c r="S18" s="546"/>
      <c r="T18" s="546"/>
      <c r="U18" s="546"/>
      <c r="V18" s="546"/>
      <c r="W18" s="546"/>
      <c r="X18" s="546"/>
      <c r="Y18" s="546"/>
      <c r="Z18" s="546"/>
      <c r="AA18" s="546"/>
      <c r="AB18" s="546"/>
      <c r="AC18" s="546"/>
      <c r="AD18" s="546"/>
      <c r="AE18" s="546"/>
      <c r="AF18" s="546"/>
      <c r="AG18" s="546"/>
      <c r="AH18" s="546"/>
    </row>
    <row r="19" spans="3:34" x14ac:dyDescent="0.2">
      <c r="D19" s="546"/>
      <c r="E19" s="546"/>
      <c r="F19" s="546"/>
      <c r="G19" s="546"/>
      <c r="H19" s="546"/>
      <c r="I19" s="546"/>
      <c r="J19" s="546"/>
      <c r="K19" s="546"/>
      <c r="L19" s="546"/>
      <c r="M19" s="546"/>
      <c r="N19" s="546"/>
      <c r="O19" s="546"/>
      <c r="P19" s="546"/>
      <c r="Q19" s="546"/>
      <c r="R19" s="546"/>
      <c r="S19" s="546"/>
      <c r="T19" s="546"/>
      <c r="U19" s="546"/>
      <c r="V19" s="546"/>
      <c r="W19" s="546"/>
      <c r="X19" s="546"/>
      <c r="Y19" s="546"/>
      <c r="Z19" s="546"/>
      <c r="AA19" s="546"/>
      <c r="AB19" s="546"/>
      <c r="AC19" s="546"/>
      <c r="AD19" s="546"/>
      <c r="AE19" s="546"/>
      <c r="AF19" s="546"/>
      <c r="AG19" s="546"/>
      <c r="AH19" s="546"/>
    </row>
    <row r="20" spans="3:34" x14ac:dyDescent="0.2">
      <c r="D20" s="546"/>
      <c r="E20" s="546"/>
      <c r="F20" s="546"/>
      <c r="G20" s="546"/>
      <c r="H20" s="546"/>
      <c r="I20" s="546"/>
      <c r="J20" s="546"/>
      <c r="K20" s="546"/>
      <c r="L20" s="546"/>
      <c r="M20" s="546"/>
      <c r="N20" s="546"/>
      <c r="O20" s="546"/>
      <c r="P20" s="546"/>
      <c r="Q20" s="546"/>
      <c r="R20" s="546"/>
      <c r="S20" s="546"/>
      <c r="T20" s="546"/>
      <c r="U20" s="546"/>
      <c r="V20" s="546"/>
      <c r="W20" s="546"/>
      <c r="X20" s="546"/>
      <c r="Y20" s="546"/>
      <c r="Z20" s="546"/>
      <c r="AA20" s="546"/>
      <c r="AB20" s="546"/>
      <c r="AC20" s="546"/>
      <c r="AD20" s="546"/>
      <c r="AE20" s="546"/>
      <c r="AF20" s="546"/>
      <c r="AG20" s="546"/>
      <c r="AH20" s="546"/>
    </row>
    <row r="21" spans="3:34" x14ac:dyDescent="0.2">
      <c r="D21" s="546"/>
      <c r="E21" s="546"/>
      <c r="F21" s="546"/>
      <c r="G21" s="546"/>
      <c r="H21" s="546"/>
      <c r="I21" s="546"/>
      <c r="J21" s="546"/>
      <c r="K21" s="546"/>
      <c r="L21" s="546"/>
      <c r="M21" s="546"/>
      <c r="N21" s="546"/>
      <c r="O21" s="546"/>
      <c r="P21" s="546"/>
      <c r="Q21" s="546"/>
      <c r="R21" s="546"/>
      <c r="S21" s="546"/>
      <c r="T21" s="546"/>
      <c r="U21" s="546"/>
      <c r="V21" s="546"/>
      <c r="W21" s="546"/>
      <c r="X21" s="546"/>
      <c r="Y21" s="546"/>
      <c r="Z21" s="546"/>
      <c r="AA21" s="546"/>
      <c r="AB21" s="546"/>
      <c r="AC21" s="546"/>
      <c r="AD21" s="546"/>
      <c r="AE21" s="546"/>
      <c r="AF21" s="546"/>
      <c r="AG21" s="546"/>
      <c r="AH21" s="546"/>
    </row>
    <row r="29" spans="3:34" x14ac:dyDescent="0.2">
      <c r="Y29" s="311"/>
      <c r="Z29" s="311"/>
      <c r="AA29" s="312"/>
      <c r="AB29" s="312"/>
      <c r="AC29" s="312"/>
      <c r="AD29" s="312"/>
      <c r="AE29" s="312"/>
    </row>
    <row r="30" spans="3:34" x14ac:dyDescent="0.2">
      <c r="Y30" s="311"/>
      <c r="Z30" s="311"/>
      <c r="AA30" s="312"/>
      <c r="AB30" s="312"/>
      <c r="AC30" s="312"/>
      <c r="AD30" s="312"/>
      <c r="AE30" s="312"/>
    </row>
  </sheetData>
  <sheetProtection password="CC3D" sheet="1" selectLockedCells="1"/>
  <mergeCells count="10">
    <mergeCell ref="X12:AG12"/>
    <mergeCell ref="B2:L4"/>
    <mergeCell ref="B7:AG8"/>
    <mergeCell ref="B12:C12"/>
    <mergeCell ref="D12:W12"/>
    <mergeCell ref="B13:W13"/>
    <mergeCell ref="X13:AG13"/>
    <mergeCell ref="B14:W14"/>
    <mergeCell ref="X14:AG14"/>
    <mergeCell ref="D18:AH21"/>
  </mergeCells>
  <phoneticPr fontId="2"/>
  <printOptions horizontalCentered="1"/>
  <pageMargins left="0.59055118110236227" right="0.59055118110236227" top="0.59055118110236227" bottom="0.39370078740157483" header="0.19685039370078741" footer="0.19685039370078741"/>
  <pageSetup paperSize="9" scale="103"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B1:AH30"/>
  <sheetViews>
    <sheetView showGridLines="0" view="pageBreakPreview" zoomScaleNormal="100" zoomScaleSheetLayoutView="100" workbookViewId="0"/>
  </sheetViews>
  <sheetFormatPr defaultColWidth="9" defaultRowHeight="13.2" x14ac:dyDescent="0.2"/>
  <cols>
    <col min="1" max="34" width="2.44140625" style="167" customWidth="1"/>
    <col min="35" max="35" width="4.44140625" style="167" customWidth="1"/>
    <col min="36" max="16384" width="9" style="167"/>
  </cols>
  <sheetData>
    <row r="1" spans="2:34" ht="13.8" thickBot="1" x14ac:dyDescent="0.25"/>
    <row r="2" spans="2:34" ht="15" customHeight="1" x14ac:dyDescent="0.2">
      <c r="B2" s="550" t="s">
        <v>446</v>
      </c>
      <c r="C2" s="551"/>
      <c r="D2" s="551"/>
      <c r="E2" s="551"/>
      <c r="F2" s="551"/>
      <c r="G2" s="551"/>
      <c r="H2" s="551"/>
      <c r="I2" s="551"/>
      <c r="J2" s="551"/>
      <c r="K2" s="551"/>
      <c r="L2" s="552"/>
      <c r="P2" s="301" t="s">
        <v>400</v>
      </c>
      <c r="Q2" s="302"/>
      <c r="R2" s="302"/>
      <c r="S2" s="302"/>
      <c r="T2" s="302"/>
      <c r="U2" s="302"/>
      <c r="V2" s="302"/>
      <c r="W2" s="302"/>
      <c r="X2" s="302"/>
      <c r="Y2" s="302"/>
      <c r="Z2" s="302"/>
      <c r="AA2" s="302"/>
      <c r="AB2" s="302"/>
      <c r="AC2" s="302"/>
      <c r="AD2" s="302"/>
      <c r="AE2" s="302"/>
      <c r="AF2" s="302"/>
      <c r="AG2" s="302"/>
      <c r="AH2" s="303"/>
    </row>
    <row r="3" spans="2:34" ht="15" customHeight="1" thickBot="1" x14ac:dyDescent="0.25">
      <c r="B3" s="553"/>
      <c r="C3" s="554"/>
      <c r="D3" s="554"/>
      <c r="E3" s="554"/>
      <c r="F3" s="554"/>
      <c r="G3" s="554"/>
      <c r="H3" s="554"/>
      <c r="I3" s="554"/>
      <c r="J3" s="554"/>
      <c r="K3" s="554"/>
      <c r="L3" s="555"/>
      <c r="P3" s="304" t="s">
        <v>447</v>
      </c>
      <c r="Q3" s="305"/>
      <c r="R3" s="305"/>
      <c r="S3" s="305"/>
      <c r="T3" s="305"/>
      <c r="U3" s="305"/>
      <c r="V3" s="305"/>
      <c r="W3" s="305"/>
      <c r="X3" s="305"/>
      <c r="Y3" s="305"/>
      <c r="Z3" s="305"/>
      <c r="AA3" s="305"/>
      <c r="AB3" s="305"/>
      <c r="AC3" s="305"/>
      <c r="AD3" s="305"/>
      <c r="AE3" s="305"/>
      <c r="AF3" s="305"/>
      <c r="AG3" s="305"/>
      <c r="AH3" s="303"/>
    </row>
    <row r="4" spans="2:34" ht="13.5" customHeight="1" thickBot="1" x14ac:dyDescent="0.25">
      <c r="B4" s="556"/>
      <c r="C4" s="557"/>
      <c r="D4" s="557"/>
      <c r="E4" s="557"/>
      <c r="F4" s="557"/>
      <c r="G4" s="557"/>
      <c r="H4" s="557"/>
      <c r="I4" s="557"/>
      <c r="J4" s="557"/>
      <c r="K4" s="557"/>
      <c r="L4" s="558"/>
      <c r="P4" s="306"/>
      <c r="Q4" s="307"/>
      <c r="R4" s="307"/>
      <c r="S4" s="307"/>
      <c r="T4" s="307"/>
      <c r="U4" s="307"/>
      <c r="V4" s="307"/>
      <c r="W4" s="307"/>
      <c r="X4" s="307"/>
      <c r="Y4" s="307"/>
      <c r="Z4" s="307"/>
      <c r="AA4" s="307"/>
      <c r="AB4" s="307"/>
      <c r="AC4" s="307"/>
      <c r="AD4" s="307"/>
      <c r="AE4" s="307"/>
      <c r="AF4" s="307"/>
      <c r="AG4" s="307"/>
      <c r="AH4" s="307"/>
    </row>
    <row r="5" spans="2:34" x14ac:dyDescent="0.2">
      <c r="P5" s="306"/>
      <c r="Q5" s="307"/>
      <c r="R5" s="307"/>
      <c r="S5" s="307"/>
      <c r="T5" s="307"/>
      <c r="U5" s="307"/>
      <c r="V5" s="307"/>
      <c r="W5" s="307"/>
      <c r="X5" s="307"/>
      <c r="Y5" s="307"/>
      <c r="Z5" s="307"/>
      <c r="AA5" s="307"/>
      <c r="AB5" s="307"/>
      <c r="AC5" s="307"/>
      <c r="AD5" s="307"/>
      <c r="AE5" s="307"/>
      <c r="AF5" s="307"/>
      <c r="AG5" s="307"/>
      <c r="AH5" s="307"/>
    </row>
    <row r="6" spans="2:34" x14ac:dyDescent="0.2">
      <c r="P6" s="306"/>
      <c r="Q6" s="307"/>
      <c r="R6" s="307"/>
      <c r="S6" s="307"/>
      <c r="T6" s="307"/>
      <c r="U6" s="307"/>
      <c r="V6" s="307"/>
      <c r="W6" s="307"/>
      <c r="X6" s="307"/>
      <c r="Y6" s="307"/>
      <c r="Z6" s="307"/>
      <c r="AA6" s="307"/>
      <c r="AB6" s="307"/>
      <c r="AC6" s="307"/>
      <c r="AD6" s="307"/>
      <c r="AE6" s="307"/>
      <c r="AF6" s="307"/>
      <c r="AG6" s="307"/>
      <c r="AH6" s="307"/>
    </row>
    <row r="7" spans="2:34" ht="13.5" customHeight="1" x14ac:dyDescent="0.2">
      <c r="B7" s="559" t="s">
        <v>448</v>
      </c>
      <c r="C7" s="559"/>
      <c r="D7" s="559"/>
      <c r="E7" s="559"/>
      <c r="F7" s="559"/>
      <c r="G7" s="559"/>
      <c r="H7" s="559"/>
      <c r="I7" s="559"/>
      <c r="J7" s="559"/>
      <c r="K7" s="559"/>
      <c r="L7" s="559"/>
      <c r="M7" s="559"/>
      <c r="N7" s="559"/>
      <c r="O7" s="559"/>
      <c r="P7" s="559"/>
      <c r="Q7" s="559"/>
      <c r="R7" s="559"/>
      <c r="S7" s="559"/>
      <c r="T7" s="559"/>
      <c r="U7" s="559"/>
      <c r="V7" s="559"/>
      <c r="W7" s="559"/>
      <c r="X7" s="559"/>
      <c r="Y7" s="559"/>
      <c r="Z7" s="559"/>
      <c r="AA7" s="559"/>
      <c r="AB7" s="559"/>
      <c r="AC7" s="559"/>
      <c r="AD7" s="559"/>
      <c r="AE7" s="559"/>
      <c r="AF7" s="559"/>
      <c r="AG7" s="559"/>
      <c r="AH7" s="308"/>
    </row>
    <row r="8" spans="2:34" ht="13.5" customHeight="1" x14ac:dyDescent="0.2">
      <c r="B8" s="559"/>
      <c r="C8" s="559"/>
      <c r="D8" s="559"/>
      <c r="E8" s="559"/>
      <c r="F8" s="559"/>
      <c r="G8" s="559"/>
      <c r="H8" s="559"/>
      <c r="I8" s="559"/>
      <c r="J8" s="559"/>
      <c r="K8" s="559"/>
      <c r="L8" s="559"/>
      <c r="M8" s="559"/>
      <c r="N8" s="559"/>
      <c r="O8" s="559"/>
      <c r="P8" s="559"/>
      <c r="Q8" s="559"/>
      <c r="R8" s="559"/>
      <c r="S8" s="559"/>
      <c r="T8" s="559"/>
      <c r="U8" s="559"/>
      <c r="V8" s="559"/>
      <c r="W8" s="559"/>
      <c r="X8" s="559"/>
      <c r="Y8" s="559"/>
      <c r="Z8" s="559"/>
      <c r="AA8" s="559"/>
      <c r="AB8" s="559"/>
      <c r="AC8" s="559"/>
      <c r="AD8" s="559"/>
      <c r="AE8" s="559"/>
      <c r="AF8" s="559"/>
      <c r="AG8" s="559"/>
      <c r="AH8" s="308"/>
    </row>
    <row r="10" spans="2:34" x14ac:dyDescent="0.2">
      <c r="B10" s="167" t="s">
        <v>449</v>
      </c>
    </row>
    <row r="11" spans="2:34" ht="13.8" thickBot="1" x14ac:dyDescent="0.25">
      <c r="X11" s="309"/>
      <c r="Y11" s="309"/>
      <c r="Z11" s="309"/>
      <c r="AA11" s="309"/>
      <c r="AB11" s="309"/>
      <c r="AC11" s="309"/>
      <c r="AD11" s="309"/>
      <c r="AE11" s="309"/>
      <c r="AF11" s="309"/>
      <c r="AG11" s="309"/>
    </row>
    <row r="12" spans="2:34" ht="58.5" customHeight="1" x14ac:dyDescent="0.2">
      <c r="B12" s="560" t="s">
        <v>1</v>
      </c>
      <c r="C12" s="561"/>
      <c r="D12" s="562" t="s">
        <v>450</v>
      </c>
      <c r="E12" s="562"/>
      <c r="F12" s="562"/>
      <c r="G12" s="562"/>
      <c r="H12" s="562"/>
      <c r="I12" s="562"/>
      <c r="J12" s="562"/>
      <c r="K12" s="562"/>
      <c r="L12" s="562"/>
      <c r="M12" s="562"/>
      <c r="N12" s="562"/>
      <c r="O12" s="562"/>
      <c r="P12" s="562"/>
      <c r="Q12" s="562"/>
      <c r="R12" s="562"/>
      <c r="S12" s="562"/>
      <c r="T12" s="562"/>
      <c r="U12" s="562"/>
      <c r="V12" s="562"/>
      <c r="W12" s="563"/>
      <c r="X12" s="524">
        <f>'2-4 別添1'!B3</f>
        <v>2</v>
      </c>
      <c r="Y12" s="525"/>
      <c r="Z12" s="525"/>
      <c r="AA12" s="525"/>
      <c r="AB12" s="525"/>
      <c r="AC12" s="525"/>
      <c r="AD12" s="526"/>
      <c r="AE12" s="527" t="s">
        <v>197</v>
      </c>
      <c r="AF12" s="527"/>
      <c r="AG12" s="528"/>
      <c r="AH12" s="310"/>
    </row>
    <row r="13" spans="2:34" ht="40.5" customHeight="1" x14ac:dyDescent="0.2">
      <c r="B13" s="541" t="s">
        <v>16</v>
      </c>
      <c r="C13" s="542"/>
      <c r="D13" s="542"/>
      <c r="E13" s="542"/>
      <c r="F13" s="542"/>
      <c r="G13" s="542"/>
      <c r="H13" s="542"/>
      <c r="I13" s="542"/>
      <c r="J13" s="542"/>
      <c r="K13" s="542"/>
      <c r="L13" s="542"/>
      <c r="M13" s="542"/>
      <c r="N13" s="542"/>
      <c r="O13" s="542"/>
      <c r="P13" s="542"/>
      <c r="Q13" s="542"/>
      <c r="R13" s="542"/>
      <c r="S13" s="542"/>
      <c r="T13" s="542"/>
      <c r="U13" s="542"/>
      <c r="V13" s="542"/>
      <c r="W13" s="542"/>
      <c r="X13" s="531" t="str">
        <f>IF(X12&gt;0,"算定可","算定不可")</f>
        <v>算定可</v>
      </c>
      <c r="Y13" s="531"/>
      <c r="Z13" s="531"/>
      <c r="AA13" s="531"/>
      <c r="AB13" s="531"/>
      <c r="AC13" s="531"/>
      <c r="AD13" s="531"/>
      <c r="AE13" s="531"/>
      <c r="AF13" s="531"/>
      <c r="AG13" s="532"/>
    </row>
    <row r="14" spans="2:34" ht="40.5" customHeight="1" thickBot="1" x14ac:dyDescent="0.25">
      <c r="B14" s="543" t="s">
        <v>17</v>
      </c>
      <c r="C14" s="544"/>
      <c r="D14" s="544"/>
      <c r="E14" s="544"/>
      <c r="F14" s="544"/>
      <c r="G14" s="544"/>
      <c r="H14" s="544"/>
      <c r="I14" s="544"/>
      <c r="J14" s="544"/>
      <c r="K14" s="544"/>
      <c r="L14" s="544"/>
      <c r="M14" s="544"/>
      <c r="N14" s="544"/>
      <c r="O14" s="544"/>
      <c r="P14" s="544"/>
      <c r="Q14" s="544"/>
      <c r="R14" s="544"/>
      <c r="S14" s="544"/>
      <c r="T14" s="544"/>
      <c r="U14" s="544"/>
      <c r="V14" s="544"/>
      <c r="W14" s="544"/>
      <c r="X14" s="535">
        <f>IF(X13="算定可",3,0)</f>
        <v>3</v>
      </c>
      <c r="Y14" s="536"/>
      <c r="Z14" s="536"/>
      <c r="AA14" s="536"/>
      <c r="AB14" s="536"/>
      <c r="AC14" s="536"/>
      <c r="AD14" s="536"/>
      <c r="AE14" s="536"/>
      <c r="AF14" s="536"/>
      <c r="AG14" s="537"/>
    </row>
    <row r="16" spans="2:34" x14ac:dyDescent="0.2">
      <c r="B16" s="167" t="s">
        <v>29</v>
      </c>
    </row>
    <row r="17" spans="3:34" x14ac:dyDescent="0.2">
      <c r="C17" s="167" t="s">
        <v>0</v>
      </c>
      <c r="E17" s="167" t="s">
        <v>436</v>
      </c>
    </row>
    <row r="18" spans="3:34" x14ac:dyDescent="0.2">
      <c r="C18" s="167" t="s">
        <v>107</v>
      </c>
      <c r="D18" s="546" t="s">
        <v>458</v>
      </c>
      <c r="E18" s="546"/>
      <c r="F18" s="546"/>
      <c r="G18" s="546"/>
      <c r="H18" s="546"/>
      <c r="I18" s="546"/>
      <c r="J18" s="546"/>
      <c r="K18" s="546"/>
      <c r="L18" s="546"/>
      <c r="M18" s="546"/>
      <c r="N18" s="546"/>
      <c r="O18" s="546"/>
      <c r="P18" s="546"/>
      <c r="Q18" s="546"/>
      <c r="R18" s="546"/>
      <c r="S18" s="546"/>
      <c r="T18" s="546"/>
      <c r="U18" s="546"/>
      <c r="V18" s="546"/>
      <c r="W18" s="546"/>
      <c r="X18" s="546"/>
      <c r="Y18" s="546"/>
      <c r="Z18" s="546"/>
      <c r="AA18" s="546"/>
      <c r="AB18" s="546"/>
      <c r="AC18" s="546"/>
      <c r="AD18" s="546"/>
      <c r="AE18" s="546"/>
      <c r="AF18" s="546"/>
      <c r="AG18" s="546"/>
      <c r="AH18" s="546"/>
    </row>
    <row r="19" spans="3:34" x14ac:dyDescent="0.2">
      <c r="D19" s="546"/>
      <c r="E19" s="546"/>
      <c r="F19" s="546"/>
      <c r="G19" s="546"/>
      <c r="H19" s="546"/>
      <c r="I19" s="546"/>
      <c r="J19" s="546"/>
      <c r="K19" s="546"/>
      <c r="L19" s="546"/>
      <c r="M19" s="546"/>
      <c r="N19" s="546"/>
      <c r="O19" s="546"/>
      <c r="P19" s="546"/>
      <c r="Q19" s="546"/>
      <c r="R19" s="546"/>
      <c r="S19" s="546"/>
      <c r="T19" s="546"/>
      <c r="U19" s="546"/>
      <c r="V19" s="546"/>
      <c r="W19" s="546"/>
      <c r="X19" s="546"/>
      <c r="Y19" s="546"/>
      <c r="Z19" s="546"/>
      <c r="AA19" s="546"/>
      <c r="AB19" s="546"/>
      <c r="AC19" s="546"/>
      <c r="AD19" s="546"/>
      <c r="AE19" s="546"/>
      <c r="AF19" s="546"/>
      <c r="AG19" s="546"/>
      <c r="AH19" s="546"/>
    </row>
    <row r="20" spans="3:34" x14ac:dyDescent="0.2">
      <c r="D20" s="546"/>
      <c r="E20" s="546"/>
      <c r="F20" s="546"/>
      <c r="G20" s="546"/>
      <c r="H20" s="546"/>
      <c r="I20" s="546"/>
      <c r="J20" s="546"/>
      <c r="K20" s="546"/>
      <c r="L20" s="546"/>
      <c r="M20" s="546"/>
      <c r="N20" s="546"/>
      <c r="O20" s="546"/>
      <c r="P20" s="546"/>
      <c r="Q20" s="546"/>
      <c r="R20" s="546"/>
      <c r="S20" s="546"/>
      <c r="T20" s="546"/>
      <c r="U20" s="546"/>
      <c r="V20" s="546"/>
      <c r="W20" s="546"/>
      <c r="X20" s="546"/>
      <c r="Y20" s="546"/>
      <c r="Z20" s="546"/>
      <c r="AA20" s="546"/>
      <c r="AB20" s="546"/>
      <c r="AC20" s="546"/>
      <c r="AD20" s="546"/>
      <c r="AE20" s="546"/>
      <c r="AF20" s="546"/>
      <c r="AG20" s="546"/>
      <c r="AH20" s="546"/>
    </row>
    <row r="21" spans="3:34" x14ac:dyDescent="0.2">
      <c r="D21" s="546"/>
      <c r="E21" s="546"/>
      <c r="F21" s="546"/>
      <c r="G21" s="546"/>
      <c r="H21" s="546"/>
      <c r="I21" s="546"/>
      <c r="J21" s="546"/>
      <c r="K21" s="546"/>
      <c r="L21" s="546"/>
      <c r="M21" s="546"/>
      <c r="N21" s="546"/>
      <c r="O21" s="546"/>
      <c r="P21" s="546"/>
      <c r="Q21" s="546"/>
      <c r="R21" s="546"/>
      <c r="S21" s="546"/>
      <c r="T21" s="546"/>
      <c r="U21" s="546"/>
      <c r="V21" s="546"/>
      <c r="W21" s="546"/>
      <c r="X21" s="546"/>
      <c r="Y21" s="546"/>
      <c r="Z21" s="546"/>
      <c r="AA21" s="546"/>
      <c r="AB21" s="546"/>
      <c r="AC21" s="546"/>
      <c r="AD21" s="546"/>
      <c r="AE21" s="546"/>
      <c r="AF21" s="546"/>
      <c r="AG21" s="546"/>
      <c r="AH21" s="546"/>
    </row>
    <row r="29" spans="3:34" x14ac:dyDescent="0.2">
      <c r="Y29" s="311"/>
      <c r="Z29" s="311"/>
      <c r="AA29" s="312"/>
      <c r="AB29" s="312"/>
      <c r="AC29" s="312"/>
      <c r="AD29" s="312"/>
      <c r="AE29" s="312"/>
    </row>
    <row r="30" spans="3:34" x14ac:dyDescent="0.2">
      <c r="Y30" s="311"/>
      <c r="Z30" s="311"/>
      <c r="AA30" s="312"/>
      <c r="AB30" s="312"/>
      <c r="AC30" s="312"/>
      <c r="AD30" s="312"/>
      <c r="AE30" s="312"/>
    </row>
  </sheetData>
  <sheetProtection password="CC3D" sheet="1" selectLockedCells="1"/>
  <mergeCells count="11">
    <mergeCell ref="B2:L4"/>
    <mergeCell ref="B7:AG8"/>
    <mergeCell ref="B12:C12"/>
    <mergeCell ref="D12:W12"/>
    <mergeCell ref="X12:AD12"/>
    <mergeCell ref="AE12:AG12"/>
    <mergeCell ref="B13:W13"/>
    <mergeCell ref="X13:AG13"/>
    <mergeCell ref="B14:W14"/>
    <mergeCell ref="X14:AG14"/>
    <mergeCell ref="D18:AH21"/>
  </mergeCells>
  <phoneticPr fontId="2"/>
  <dataValidations count="1">
    <dataValidation type="list" allowBlank="1" showInputMessage="1" showErrorMessage="1" sqref="AH12">
      <formula1>$Y$29:$Z$29</formula1>
    </dataValidation>
  </dataValidations>
  <printOptions horizontalCentered="1"/>
  <pageMargins left="0.59055118110236227" right="0.59055118110236227" top="0.59055118110236227" bottom="0.39370078740157483" header="0.19685039370078741" footer="0.19685039370078741"/>
  <pageSetup paperSize="9" scale="103"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AF22"/>
  <sheetViews>
    <sheetView showGridLines="0" view="pageBreakPreview" zoomScale="115" zoomScaleNormal="100" zoomScaleSheetLayoutView="115" workbookViewId="0"/>
  </sheetViews>
  <sheetFormatPr defaultRowHeight="13.2" x14ac:dyDescent="0.2"/>
  <cols>
    <col min="1" max="1" width="4.6640625" style="28" customWidth="1"/>
    <col min="2" max="2" width="17.44140625" customWidth="1"/>
    <col min="3" max="3" width="31.77734375" customWidth="1"/>
    <col min="4" max="4" width="35.21875" customWidth="1"/>
    <col min="11" max="11" width="13.77734375" customWidth="1"/>
    <col min="12" max="12" width="8.88671875" customWidth="1"/>
  </cols>
  <sheetData>
    <row r="1" spans="1:32" ht="16.95" customHeight="1" x14ac:dyDescent="0.2">
      <c r="B1" s="105" t="s">
        <v>451</v>
      </c>
    </row>
    <row r="2" spans="1:32" ht="16.95" customHeight="1" x14ac:dyDescent="0.2">
      <c r="B2" s="104" t="s">
        <v>452</v>
      </c>
    </row>
    <row r="3" spans="1:32" ht="7.95" customHeight="1" thickBot="1" x14ac:dyDescent="0.25">
      <c r="B3" s="149">
        <f>COUNTIF(B5:B14,"*")</f>
        <v>2</v>
      </c>
    </row>
    <row r="4" spans="1:32" ht="31.95" customHeight="1" thickBot="1" x14ac:dyDescent="0.25">
      <c r="A4" s="45" t="s">
        <v>73</v>
      </c>
      <c r="B4" s="46" t="s">
        <v>453</v>
      </c>
      <c r="C4" s="47" t="s">
        <v>419</v>
      </c>
      <c r="D4" s="48" t="s">
        <v>440</v>
      </c>
    </row>
    <row r="5" spans="1:32" ht="25.95" customHeight="1" thickTop="1" x14ac:dyDescent="0.2">
      <c r="A5" s="29">
        <v>1</v>
      </c>
      <c r="B5" s="26" t="s">
        <v>573</v>
      </c>
      <c r="C5" s="59">
        <v>45383</v>
      </c>
      <c r="D5" s="43" t="s">
        <v>454</v>
      </c>
    </row>
    <row r="6" spans="1:32" ht="25.95" customHeight="1" x14ac:dyDescent="0.2">
      <c r="A6" s="30">
        <v>2</v>
      </c>
      <c r="B6" s="229" t="s">
        <v>573</v>
      </c>
      <c r="C6" s="34">
        <v>45139</v>
      </c>
      <c r="D6" s="230" t="s">
        <v>456</v>
      </c>
      <c r="AF6" t="s">
        <v>454</v>
      </c>
    </row>
    <row r="7" spans="1:32" ht="25.95" customHeight="1" x14ac:dyDescent="0.2">
      <c r="A7" s="30">
        <v>3</v>
      </c>
      <c r="B7" s="229"/>
      <c r="C7" s="34"/>
      <c r="D7" s="230"/>
      <c r="AF7" t="s">
        <v>455</v>
      </c>
    </row>
    <row r="8" spans="1:32" ht="25.95" customHeight="1" x14ac:dyDescent="0.2">
      <c r="A8" s="30">
        <v>4</v>
      </c>
      <c r="B8" s="229"/>
      <c r="C8" s="34"/>
      <c r="D8" s="230"/>
      <c r="AF8" t="s">
        <v>456</v>
      </c>
    </row>
    <row r="9" spans="1:32" ht="25.95" customHeight="1" x14ac:dyDescent="0.2">
      <c r="A9" s="30">
        <v>5</v>
      </c>
      <c r="B9" s="229"/>
      <c r="C9" s="34"/>
      <c r="D9" s="230"/>
    </row>
    <row r="10" spans="1:32" ht="25.95" customHeight="1" x14ac:dyDescent="0.2">
      <c r="A10" s="30">
        <v>6</v>
      </c>
      <c r="B10" s="229"/>
      <c r="C10" s="34"/>
      <c r="D10" s="230"/>
    </row>
    <row r="11" spans="1:32" ht="25.95" customHeight="1" x14ac:dyDescent="0.2">
      <c r="A11" s="30">
        <v>7</v>
      </c>
      <c r="B11" s="229"/>
      <c r="C11" s="34"/>
      <c r="D11" s="230"/>
    </row>
    <row r="12" spans="1:32" ht="25.95" customHeight="1" x14ac:dyDescent="0.2">
      <c r="A12" s="30">
        <v>8</v>
      </c>
      <c r="B12" s="229"/>
      <c r="C12" s="34"/>
      <c r="D12" s="230"/>
    </row>
    <row r="13" spans="1:32" ht="25.95" customHeight="1" x14ac:dyDescent="0.2">
      <c r="A13" s="30">
        <v>9</v>
      </c>
      <c r="B13" s="229"/>
      <c r="C13" s="34"/>
      <c r="D13" s="230"/>
    </row>
    <row r="14" spans="1:32" ht="27" customHeight="1" thickBot="1" x14ac:dyDescent="0.25">
      <c r="A14" s="40">
        <v>10</v>
      </c>
      <c r="B14" s="231"/>
      <c r="C14" s="168"/>
      <c r="D14" s="232"/>
    </row>
    <row r="15" spans="1:32" ht="25.95" customHeight="1" x14ac:dyDescent="0.2">
      <c r="A15" s="539" t="s">
        <v>238</v>
      </c>
      <c r="B15" s="539"/>
      <c r="C15" s="539"/>
      <c r="D15" s="539"/>
    </row>
    <row r="16" spans="1:32" ht="25.95" customHeight="1" x14ac:dyDescent="0.2">
      <c r="A16" s="233" t="s">
        <v>444</v>
      </c>
      <c r="B16" s="564" t="s">
        <v>457</v>
      </c>
      <c r="C16" s="564"/>
      <c r="D16" s="564"/>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row>
    <row r="17" spans="1:32" ht="40.799999999999997" customHeight="1" x14ac:dyDescent="0.2">
      <c r="A17" s="1"/>
      <c r="B17" s="564"/>
      <c r="C17" s="564"/>
      <c r="D17" s="564"/>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row>
    <row r="18" spans="1:32" ht="25.95" customHeight="1" x14ac:dyDescent="0.2"/>
    <row r="19" spans="1:32" ht="25.95" customHeight="1" x14ac:dyDescent="0.2"/>
    <row r="20" spans="1:32" ht="25.95" customHeight="1" x14ac:dyDescent="0.2"/>
    <row r="21" spans="1:32" ht="25.95" customHeight="1" x14ac:dyDescent="0.2"/>
    <row r="22" spans="1:32" ht="25.95" customHeight="1" x14ac:dyDescent="0.2"/>
  </sheetData>
  <mergeCells count="2">
    <mergeCell ref="A15:D15"/>
    <mergeCell ref="B16:D17"/>
  </mergeCells>
  <phoneticPr fontId="2"/>
  <dataValidations count="1">
    <dataValidation type="list" allowBlank="1" showInputMessage="1" showErrorMessage="1" sqref="D5:D14">
      <formula1>$AF$6:$AF$8</formula1>
    </dataValidation>
  </dataValidations>
  <printOptions horizontalCentered="1"/>
  <pageMargins left="0.59055118110236227" right="0.59055118110236227" top="0.59055118110236227" bottom="0.39370078740157483" header="0.19685039370078741" footer="0.19685039370078741"/>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44</vt:i4>
      </vt:variant>
      <vt:variant>
        <vt:lpstr>名前付き一覧</vt:lpstr>
      </vt:variant>
      <vt:variant>
        <vt:i4>46</vt:i4>
      </vt:variant>
    </vt:vector>
  </HeadingPairs>
  <TitlesOfParts>
    <vt:vector size="90" baseType="lpstr">
      <vt:lpstr>評価加算様式２</vt:lpstr>
      <vt:lpstr>施設区分</vt:lpstr>
      <vt:lpstr>2-1</vt:lpstr>
      <vt:lpstr>2-1 2-3 別添1</vt:lpstr>
      <vt:lpstr>2-2</vt:lpstr>
      <vt:lpstr>2-2 別添1</vt:lpstr>
      <vt:lpstr>2-3</vt:lpstr>
      <vt:lpstr>2-4</vt:lpstr>
      <vt:lpstr>2-4 別添1</vt:lpstr>
      <vt:lpstr>2-5</vt:lpstr>
      <vt:lpstr>2-5 別添1</vt:lpstr>
      <vt:lpstr>2-6</vt:lpstr>
      <vt:lpstr>2-6 別添1</vt:lpstr>
      <vt:lpstr>2-7</vt:lpstr>
      <vt:lpstr>2-8</vt:lpstr>
      <vt:lpstr>2-5別添1</vt:lpstr>
      <vt:lpstr>2-9</vt:lpstr>
      <vt:lpstr>2-6別添1</vt:lpstr>
      <vt:lpstr>2-10</vt:lpstr>
      <vt:lpstr>2-10 別添1</vt:lpstr>
      <vt:lpstr>2-8別添1</vt:lpstr>
      <vt:lpstr>2-9別添1</vt:lpstr>
      <vt:lpstr>2-11</vt:lpstr>
      <vt:lpstr>2-12</vt:lpstr>
      <vt:lpstr>2-10別添1</vt:lpstr>
      <vt:lpstr>2-13</vt:lpstr>
      <vt:lpstr>2-11別添1</vt:lpstr>
      <vt:lpstr>2-14</vt:lpstr>
      <vt:lpstr>2-12別添1</vt:lpstr>
      <vt:lpstr>2-15</vt:lpstr>
      <vt:lpstr>2-15 別添1</vt:lpstr>
      <vt:lpstr>2-16</vt:lpstr>
      <vt:lpstr>2-17</vt:lpstr>
      <vt:lpstr>2-15別添1</vt:lpstr>
      <vt:lpstr>2-16別添1</vt:lpstr>
      <vt:lpstr>2-17別添1</vt:lpstr>
      <vt:lpstr>2-18</vt:lpstr>
      <vt:lpstr>2-18別添1</vt:lpstr>
      <vt:lpstr>2-19</vt:lpstr>
      <vt:lpstr>2-20</vt:lpstr>
      <vt:lpstr>2-21</vt:lpstr>
      <vt:lpstr>2-19別添1</vt:lpstr>
      <vt:lpstr>2-22</vt:lpstr>
      <vt:lpstr>2-20別添1</vt:lpstr>
      <vt:lpstr>'2-1'!Print_Area</vt:lpstr>
      <vt:lpstr>'2-1 2-3 別添1'!Print_Area</vt:lpstr>
      <vt:lpstr>'2-10'!Print_Area</vt:lpstr>
      <vt:lpstr>'2-10 別添1'!Print_Area</vt:lpstr>
      <vt:lpstr>'2-10別添1'!Print_Area</vt:lpstr>
      <vt:lpstr>'2-11'!Print_Area</vt:lpstr>
      <vt:lpstr>'2-11別添1'!Print_Area</vt:lpstr>
      <vt:lpstr>'2-12'!Print_Area</vt:lpstr>
      <vt:lpstr>'2-12別添1'!Print_Area</vt:lpstr>
      <vt:lpstr>'2-13'!Print_Area</vt:lpstr>
      <vt:lpstr>'2-14'!Print_Area</vt:lpstr>
      <vt:lpstr>'2-15'!Print_Area</vt:lpstr>
      <vt:lpstr>'2-15 別添1'!Print_Area</vt:lpstr>
      <vt:lpstr>'2-15別添1'!Print_Area</vt:lpstr>
      <vt:lpstr>'2-16'!Print_Area</vt:lpstr>
      <vt:lpstr>'2-16別添1'!Print_Area</vt:lpstr>
      <vt:lpstr>'2-17'!Print_Area</vt:lpstr>
      <vt:lpstr>'2-17別添1'!Print_Area</vt:lpstr>
      <vt:lpstr>'2-18'!Print_Area</vt:lpstr>
      <vt:lpstr>'2-18別添1'!Print_Area</vt:lpstr>
      <vt:lpstr>'2-19'!Print_Area</vt:lpstr>
      <vt:lpstr>'2-19別添1'!Print_Area</vt:lpstr>
      <vt:lpstr>'2-2'!Print_Area</vt:lpstr>
      <vt:lpstr>'2-2 別添1'!Print_Area</vt:lpstr>
      <vt:lpstr>'2-20'!Print_Area</vt:lpstr>
      <vt:lpstr>'2-20別添1'!Print_Area</vt:lpstr>
      <vt:lpstr>'2-21'!Print_Area</vt:lpstr>
      <vt:lpstr>'2-22'!Print_Area</vt:lpstr>
      <vt:lpstr>'2-3'!Print_Area</vt:lpstr>
      <vt:lpstr>'2-4'!Print_Area</vt:lpstr>
      <vt:lpstr>'2-4 別添1'!Print_Area</vt:lpstr>
      <vt:lpstr>'2-5'!Print_Area</vt:lpstr>
      <vt:lpstr>'2-5 別添1'!Print_Area</vt:lpstr>
      <vt:lpstr>'2-5別添1'!Print_Area</vt:lpstr>
      <vt:lpstr>'2-6'!Print_Area</vt:lpstr>
      <vt:lpstr>'2-6 別添1'!Print_Area</vt:lpstr>
      <vt:lpstr>'2-6別添1'!Print_Area</vt:lpstr>
      <vt:lpstr>'2-7'!Print_Area</vt:lpstr>
      <vt:lpstr>'2-8'!Print_Area</vt:lpstr>
      <vt:lpstr>'2-8別添1'!Print_Area</vt:lpstr>
      <vt:lpstr>'2-9'!Print_Area</vt:lpstr>
      <vt:lpstr>'2-9別添1'!Print_Area</vt:lpstr>
      <vt:lpstr>施設区分!Print_Area</vt:lpstr>
      <vt:lpstr>評価加算様式２!Print_Area</vt:lpstr>
      <vt:lpstr>'2-20別添1'!Print_Titles</vt:lpstr>
      <vt:lpstr>'2-6別添1'!Print_Titles</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東京都</cp:lastModifiedBy>
  <cp:lastPrinted>2023-07-28T06:05:21Z</cp:lastPrinted>
  <dcterms:created xsi:type="dcterms:W3CDTF">2011-03-22T23:59:46Z</dcterms:created>
  <dcterms:modified xsi:type="dcterms:W3CDTF">2024-07-10T00:25:05Z</dcterms:modified>
</cp:coreProperties>
</file>