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10.226.113.53\介護事業者担当\介護事業者担当\04 処遇改善関係\処遇改善交付金・加算\令和3年度介護職員処遇改善加算関連\21_R3実績報告書_記載例\"/>
    </mc:Choice>
  </mc:AlternateContent>
  <bookViews>
    <workbookView xWindow="26196" yWindow="-16320" windowWidth="29040" windowHeight="15840" activeTab="3"/>
  </bookViews>
  <sheets>
    <sheet name="はじめに" sheetId="17" r:id="rId1"/>
    <sheet name="基本情報入力シート" sheetId="16" r:id="rId2"/>
    <sheet name="別紙様式3-1" sheetId="15" r:id="rId3"/>
    <sheet name="別紙様式3-2" sheetId="20" r:id="rId4"/>
    <sheet name="【参考】サービス名一覧" sheetId="13"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3" hidden="1">'別紙様式3-2'!$M$18:$AH$118</definedName>
    <definedName name="_new1" localSheetId="3">[1]【参考】サービス名一覧!$A$4:$A$27</definedName>
    <definedName name="_new1">【参考】サービス名一覧!$A$4:$A$27</definedName>
    <definedName name="erea" localSheetId="4">【参考】サービス名一覧!$A$3:$A$27</definedName>
    <definedName name="erea">#REF!</definedName>
    <definedName name="new" localSheetId="4">【参考】サービス名一覧!$A$4:$A$27</definedName>
    <definedName name="new">#REF!</definedName>
    <definedName name="_xlnm.Print_Area" localSheetId="4">【参考】サービス名一覧!$A$1:$D$27</definedName>
    <definedName name="_xlnm.Print_Area" localSheetId="0">はじめに!$A$1:$E$33</definedName>
    <definedName name="_xlnm.Print_Area" localSheetId="1">基本情報入力シート!$A$1:$AA$52</definedName>
    <definedName name="_xlnm.Print_Area" localSheetId="2">'別紙様式3-1'!$A$1:$AM$95</definedName>
    <definedName name="_xlnm.Print_Area" localSheetId="3">'別紙様式3-2'!$A$1:$AK$38</definedName>
    <definedName name="www" localSheetId="0">#REF!</definedName>
    <definedName name="www">#REF!</definedName>
    <definedName name="サービス" localSheetId="0">#REF!</definedName>
    <definedName name="サービス" localSheetId="2">#REF!</definedName>
    <definedName name="サービス">#REF!</definedName>
    <definedName name="サービス２">#REF!</definedName>
    <definedName name="サービス種別">[2]サービス種類一覧!$B$4:$B$20</definedName>
    <definedName name="サービス種類">[3]サービス種類一覧!$C$4:$C$20</definedName>
    <definedName name="サービス名" localSheetId="4">【参考】サービス名一覧!$A$3:$A$20</definedName>
    <definedName name="サービス名" localSheetId="0">[4]別表加算率一覧!$A$5:$A$28</definedName>
    <definedName name="サービス名" localSheetId="1">#REF!</definedName>
    <definedName name="サービス名" localSheetId="2">#REF!</definedName>
    <definedName name="サービス名">#REF!</definedName>
    <definedName name="サービス名称">#REF!</definedName>
    <definedName name="一覧">[5]加算率一覧!$A$4:$A$25</definedName>
    <definedName name="種類">[6]サービス種類一覧!$A$4:$A$20</definedName>
    <definedName name="特定" localSheetId="0">#REF!</definedName>
    <definedName name="特定">#REF!</definedName>
  </definedNames>
  <calcPr calcId="162913"/>
</workbook>
</file>

<file path=xl/calcChain.xml><?xml version="1.0" encoding="utf-8"?>
<calcChain xmlns="http://schemas.openxmlformats.org/spreadsheetml/2006/main">
  <c r="D3" i="20" l="1"/>
  <c r="S10" i="20" l="1"/>
  <c r="D25" i="15" l="1"/>
  <c r="AF8" i="20" l="1"/>
  <c r="T10" i="20" l="1"/>
  <c r="B19" i="20" l="1"/>
  <c r="Q19" i="20" l="1"/>
  <c r="Q20" i="20"/>
  <c r="Q21" i="20"/>
  <c r="Q22" i="20"/>
  <c r="Q23" i="20"/>
  <c r="Q24" i="20"/>
  <c r="Q25" i="20"/>
  <c r="Q26" i="20"/>
  <c r="Q27" i="20"/>
  <c r="Q28" i="20"/>
  <c r="Q29" i="20"/>
  <c r="Q30" i="20"/>
  <c r="Q31" i="20"/>
  <c r="Q32" i="20"/>
  <c r="Q33" i="20"/>
  <c r="Q34" i="20"/>
  <c r="Q35" i="20"/>
  <c r="Q36" i="20"/>
  <c r="Q37" i="20"/>
  <c r="Q38" i="20"/>
  <c r="Q39" i="20"/>
  <c r="Q40" i="20"/>
  <c r="Q41" i="20"/>
  <c r="Q42" i="20"/>
  <c r="Q43" i="20"/>
  <c r="Q44" i="20"/>
  <c r="Q45" i="20"/>
  <c r="Q46" i="20"/>
  <c r="Q47" i="20"/>
  <c r="Q48" i="20"/>
  <c r="Q49" i="20"/>
  <c r="Q50" i="20"/>
  <c r="Q51" i="20"/>
  <c r="Q52" i="20"/>
  <c r="Q53" i="20"/>
  <c r="Q54" i="20"/>
  <c r="Q55" i="20"/>
  <c r="Q56" i="20"/>
  <c r="Q57" i="20"/>
  <c r="Q58" i="20"/>
  <c r="Q59" i="20"/>
  <c r="Q60" i="20"/>
  <c r="Q61" i="20"/>
  <c r="Q62" i="20"/>
  <c r="Q63" i="20"/>
  <c r="Q64" i="20"/>
  <c r="Q65" i="20"/>
  <c r="Q66" i="20"/>
  <c r="Q67" i="20"/>
  <c r="Q68" i="20"/>
  <c r="Q69" i="20"/>
  <c r="Q70" i="20"/>
  <c r="Q71" i="20"/>
  <c r="Q72" i="20"/>
  <c r="Q73" i="20"/>
  <c r="Q74" i="20"/>
  <c r="Q75" i="20"/>
  <c r="Q76" i="20"/>
  <c r="Q77" i="20"/>
  <c r="Q78" i="20"/>
  <c r="Q79" i="20"/>
  <c r="Q80" i="20"/>
  <c r="Q81" i="20"/>
  <c r="Q82" i="20"/>
  <c r="Q83" i="20"/>
  <c r="Q84" i="20"/>
  <c r="Q85" i="20"/>
  <c r="Q86" i="20"/>
  <c r="Q87" i="20"/>
  <c r="Q88" i="20"/>
  <c r="Q89" i="20"/>
  <c r="Q90" i="20"/>
  <c r="Q91" i="20"/>
  <c r="Q92" i="20"/>
  <c r="Q93" i="20"/>
  <c r="Q94" i="20"/>
  <c r="Q95" i="20"/>
  <c r="Q96" i="20"/>
  <c r="Q97" i="20"/>
  <c r="Q98" i="20"/>
  <c r="Q99" i="20"/>
  <c r="Q100" i="20"/>
  <c r="Q101" i="20"/>
  <c r="Q102" i="20"/>
  <c r="Q103" i="20"/>
  <c r="Q104" i="20"/>
  <c r="Q105" i="20"/>
  <c r="Q106" i="20"/>
  <c r="Q107" i="20"/>
  <c r="Q108" i="20"/>
  <c r="Q109" i="20"/>
  <c r="Q110" i="20"/>
  <c r="Q111" i="20"/>
  <c r="Q112" i="20"/>
  <c r="Q113" i="20"/>
  <c r="Q114" i="20"/>
  <c r="Q115" i="20"/>
  <c r="Q116" i="20"/>
  <c r="Q117" i="20"/>
  <c r="Q118" i="20"/>
  <c r="B20" i="20"/>
  <c r="B21" i="20"/>
  <c r="B22" i="20"/>
  <c r="B23" i="20"/>
  <c r="B24" i="20"/>
  <c r="B25" i="20"/>
  <c r="B26" i="20"/>
  <c r="B27" i="20"/>
  <c r="B28" i="20"/>
  <c r="B29" i="20"/>
  <c r="B30" i="20"/>
  <c r="B31" i="20"/>
  <c r="B32" i="20"/>
  <c r="B33" i="20"/>
  <c r="B34" i="20"/>
  <c r="B35" i="20"/>
  <c r="B36" i="20"/>
  <c r="B37" i="20"/>
  <c r="B38" i="20"/>
  <c r="B39" i="20"/>
  <c r="B40" i="20"/>
  <c r="B41" i="20"/>
  <c r="B42" i="20"/>
  <c r="B43" i="20"/>
  <c r="B44"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B105" i="20"/>
  <c r="B106" i="20"/>
  <c r="B107" i="20"/>
  <c r="B108" i="20"/>
  <c r="B109" i="20"/>
  <c r="B110" i="20"/>
  <c r="B111" i="20"/>
  <c r="B112" i="20"/>
  <c r="B113" i="20"/>
  <c r="B114" i="20"/>
  <c r="B115" i="20"/>
  <c r="B116" i="20"/>
  <c r="B117" i="20"/>
  <c r="B118" i="20"/>
  <c r="C20" i="20"/>
  <c r="D20" i="20"/>
  <c r="E20" i="20"/>
  <c r="F20" i="20"/>
  <c r="G20" i="20"/>
  <c r="H20" i="20"/>
  <c r="I20" i="20"/>
  <c r="J20" i="20"/>
  <c r="K20" i="20"/>
  <c r="M20" i="20"/>
  <c r="N20" i="20"/>
  <c r="O20" i="20"/>
  <c r="P20" i="20"/>
  <c r="C21" i="20"/>
  <c r="D21" i="20"/>
  <c r="E21" i="20"/>
  <c r="F21" i="20"/>
  <c r="G21" i="20"/>
  <c r="H21" i="20"/>
  <c r="I21" i="20"/>
  <c r="J21" i="20"/>
  <c r="K21" i="20"/>
  <c r="M21" i="20"/>
  <c r="N21" i="20"/>
  <c r="O21" i="20"/>
  <c r="P21" i="20"/>
  <c r="C22" i="20"/>
  <c r="D22" i="20"/>
  <c r="E22" i="20"/>
  <c r="F22" i="20"/>
  <c r="G22" i="20"/>
  <c r="H22" i="20"/>
  <c r="I22" i="20"/>
  <c r="J22" i="20"/>
  <c r="K22" i="20"/>
  <c r="M22" i="20"/>
  <c r="N22" i="20"/>
  <c r="O22" i="20"/>
  <c r="P22" i="20"/>
  <c r="C23" i="20"/>
  <c r="D23" i="20"/>
  <c r="E23" i="20"/>
  <c r="F23" i="20"/>
  <c r="G23" i="20"/>
  <c r="H23" i="20"/>
  <c r="I23" i="20"/>
  <c r="J23" i="20"/>
  <c r="K23" i="20"/>
  <c r="M23" i="20"/>
  <c r="N23" i="20"/>
  <c r="O23" i="20"/>
  <c r="P23" i="20"/>
  <c r="C24" i="20"/>
  <c r="D24" i="20"/>
  <c r="E24" i="20"/>
  <c r="F24" i="20"/>
  <c r="G24" i="20"/>
  <c r="H24" i="20"/>
  <c r="I24" i="20"/>
  <c r="J24" i="20"/>
  <c r="K24" i="20"/>
  <c r="M24" i="20"/>
  <c r="N24" i="20"/>
  <c r="O24" i="20"/>
  <c r="P24" i="20"/>
  <c r="C25" i="20"/>
  <c r="D25" i="20"/>
  <c r="E25" i="20"/>
  <c r="F25" i="20"/>
  <c r="G25" i="20"/>
  <c r="H25" i="20"/>
  <c r="I25" i="20"/>
  <c r="J25" i="20"/>
  <c r="K25" i="20"/>
  <c r="M25" i="20"/>
  <c r="N25" i="20"/>
  <c r="O25" i="20"/>
  <c r="P25" i="20"/>
  <c r="C26" i="20"/>
  <c r="D26" i="20"/>
  <c r="E26" i="20"/>
  <c r="F26" i="20"/>
  <c r="G26" i="20"/>
  <c r="H26" i="20"/>
  <c r="I26" i="20"/>
  <c r="J26" i="20"/>
  <c r="K26" i="20"/>
  <c r="M26" i="20"/>
  <c r="N26" i="20"/>
  <c r="O26" i="20"/>
  <c r="P26" i="20"/>
  <c r="C27" i="20"/>
  <c r="D27" i="20"/>
  <c r="E27" i="20"/>
  <c r="F27" i="20"/>
  <c r="G27" i="20"/>
  <c r="H27" i="20"/>
  <c r="I27" i="20"/>
  <c r="J27" i="20"/>
  <c r="K27" i="20"/>
  <c r="M27" i="20"/>
  <c r="N27" i="20"/>
  <c r="O27" i="20"/>
  <c r="P27" i="20"/>
  <c r="C28" i="20"/>
  <c r="D28" i="20"/>
  <c r="E28" i="20"/>
  <c r="F28" i="20"/>
  <c r="G28" i="20"/>
  <c r="H28" i="20"/>
  <c r="I28" i="20"/>
  <c r="J28" i="20"/>
  <c r="K28" i="20"/>
  <c r="M28" i="20"/>
  <c r="N28" i="20"/>
  <c r="O28" i="20"/>
  <c r="P28" i="20"/>
  <c r="C29" i="20"/>
  <c r="D29" i="20"/>
  <c r="E29" i="20"/>
  <c r="F29" i="20"/>
  <c r="G29" i="20"/>
  <c r="H29" i="20"/>
  <c r="I29" i="20"/>
  <c r="J29" i="20"/>
  <c r="K29" i="20"/>
  <c r="M29" i="20"/>
  <c r="N29" i="20"/>
  <c r="O29" i="20"/>
  <c r="P29" i="20"/>
  <c r="C30" i="20"/>
  <c r="D30" i="20"/>
  <c r="E30" i="20"/>
  <c r="F30" i="20"/>
  <c r="G30" i="20"/>
  <c r="H30" i="20"/>
  <c r="I30" i="20"/>
  <c r="J30" i="20"/>
  <c r="K30" i="20"/>
  <c r="M30" i="20"/>
  <c r="N30" i="20"/>
  <c r="O30" i="20"/>
  <c r="P30" i="20"/>
  <c r="C31" i="20"/>
  <c r="D31" i="20"/>
  <c r="E31" i="20"/>
  <c r="F31" i="20"/>
  <c r="G31" i="20"/>
  <c r="H31" i="20"/>
  <c r="I31" i="20"/>
  <c r="J31" i="20"/>
  <c r="K31" i="20"/>
  <c r="M31" i="20"/>
  <c r="N31" i="20"/>
  <c r="O31" i="20"/>
  <c r="P31" i="20"/>
  <c r="C32" i="20"/>
  <c r="D32" i="20"/>
  <c r="E32" i="20"/>
  <c r="F32" i="20"/>
  <c r="G32" i="20"/>
  <c r="H32" i="20"/>
  <c r="I32" i="20"/>
  <c r="J32" i="20"/>
  <c r="K32" i="20"/>
  <c r="M32" i="20"/>
  <c r="N32" i="20"/>
  <c r="O32" i="20"/>
  <c r="P32" i="20"/>
  <c r="C33" i="20"/>
  <c r="D33" i="20"/>
  <c r="E33" i="20"/>
  <c r="F33" i="20"/>
  <c r="G33" i="20"/>
  <c r="H33" i="20"/>
  <c r="I33" i="20"/>
  <c r="J33" i="20"/>
  <c r="K33" i="20"/>
  <c r="M33" i="20"/>
  <c r="N33" i="20"/>
  <c r="O33" i="20"/>
  <c r="P33" i="20"/>
  <c r="C34" i="20"/>
  <c r="D34" i="20"/>
  <c r="E34" i="20"/>
  <c r="F34" i="20"/>
  <c r="G34" i="20"/>
  <c r="H34" i="20"/>
  <c r="I34" i="20"/>
  <c r="J34" i="20"/>
  <c r="K34" i="20"/>
  <c r="M34" i="20"/>
  <c r="N34" i="20"/>
  <c r="O34" i="20"/>
  <c r="P34" i="20"/>
  <c r="C35" i="20"/>
  <c r="D35" i="20"/>
  <c r="E35" i="20"/>
  <c r="F35" i="20"/>
  <c r="G35" i="20"/>
  <c r="H35" i="20"/>
  <c r="I35" i="20"/>
  <c r="J35" i="20"/>
  <c r="K35" i="20"/>
  <c r="M35" i="20"/>
  <c r="N35" i="20"/>
  <c r="O35" i="20"/>
  <c r="P35" i="20"/>
  <c r="C36" i="20"/>
  <c r="D36" i="20"/>
  <c r="E36" i="20"/>
  <c r="F36" i="20"/>
  <c r="G36" i="20"/>
  <c r="H36" i="20"/>
  <c r="I36" i="20"/>
  <c r="J36" i="20"/>
  <c r="K36" i="20"/>
  <c r="M36" i="20"/>
  <c r="N36" i="20"/>
  <c r="O36" i="20"/>
  <c r="P36" i="20"/>
  <c r="C37" i="20"/>
  <c r="D37" i="20"/>
  <c r="E37" i="20"/>
  <c r="F37" i="20"/>
  <c r="G37" i="20"/>
  <c r="H37" i="20"/>
  <c r="I37" i="20"/>
  <c r="J37" i="20"/>
  <c r="K37" i="20"/>
  <c r="M37" i="20"/>
  <c r="N37" i="20"/>
  <c r="O37" i="20"/>
  <c r="P37" i="20"/>
  <c r="C38" i="20"/>
  <c r="D38" i="20"/>
  <c r="E38" i="20"/>
  <c r="F38" i="20"/>
  <c r="G38" i="20"/>
  <c r="H38" i="20"/>
  <c r="I38" i="20"/>
  <c r="J38" i="20"/>
  <c r="K38" i="20"/>
  <c r="M38" i="20"/>
  <c r="N38" i="20"/>
  <c r="O38" i="20"/>
  <c r="P38" i="20"/>
  <c r="C39" i="20"/>
  <c r="D39" i="20"/>
  <c r="E39" i="20"/>
  <c r="F39" i="20"/>
  <c r="G39" i="20"/>
  <c r="H39" i="20"/>
  <c r="I39" i="20"/>
  <c r="J39" i="20"/>
  <c r="K39" i="20"/>
  <c r="M39" i="20"/>
  <c r="N39" i="20"/>
  <c r="O39" i="20"/>
  <c r="P39" i="20"/>
  <c r="C40" i="20"/>
  <c r="D40" i="20"/>
  <c r="E40" i="20"/>
  <c r="F40" i="20"/>
  <c r="G40" i="20"/>
  <c r="H40" i="20"/>
  <c r="I40" i="20"/>
  <c r="J40" i="20"/>
  <c r="K40" i="20"/>
  <c r="M40" i="20"/>
  <c r="N40" i="20"/>
  <c r="O40" i="20"/>
  <c r="P40" i="20"/>
  <c r="C41" i="20"/>
  <c r="D41" i="20"/>
  <c r="E41" i="20"/>
  <c r="F41" i="20"/>
  <c r="G41" i="20"/>
  <c r="H41" i="20"/>
  <c r="I41" i="20"/>
  <c r="J41" i="20"/>
  <c r="K41" i="20"/>
  <c r="M41" i="20"/>
  <c r="N41" i="20"/>
  <c r="O41" i="20"/>
  <c r="P41" i="20"/>
  <c r="C42" i="20"/>
  <c r="D42" i="20"/>
  <c r="E42" i="20"/>
  <c r="F42" i="20"/>
  <c r="G42" i="20"/>
  <c r="H42" i="20"/>
  <c r="I42" i="20"/>
  <c r="J42" i="20"/>
  <c r="K42" i="20"/>
  <c r="M42" i="20"/>
  <c r="N42" i="20"/>
  <c r="O42" i="20"/>
  <c r="P42" i="20"/>
  <c r="C43" i="20"/>
  <c r="D43" i="20"/>
  <c r="E43" i="20"/>
  <c r="F43" i="20"/>
  <c r="G43" i="20"/>
  <c r="H43" i="20"/>
  <c r="I43" i="20"/>
  <c r="J43" i="20"/>
  <c r="K43" i="20"/>
  <c r="M43" i="20"/>
  <c r="N43" i="20"/>
  <c r="O43" i="20"/>
  <c r="P43" i="20"/>
  <c r="C44" i="20"/>
  <c r="D44" i="20"/>
  <c r="E44" i="20"/>
  <c r="F44" i="20"/>
  <c r="G44" i="20"/>
  <c r="H44" i="20"/>
  <c r="I44" i="20"/>
  <c r="J44" i="20"/>
  <c r="K44" i="20"/>
  <c r="M44" i="20"/>
  <c r="N44" i="20"/>
  <c r="O44" i="20"/>
  <c r="P44" i="20"/>
  <c r="C45" i="20"/>
  <c r="D45" i="20"/>
  <c r="E45" i="20"/>
  <c r="F45" i="20"/>
  <c r="G45" i="20"/>
  <c r="H45" i="20"/>
  <c r="I45" i="20"/>
  <c r="J45" i="20"/>
  <c r="K45" i="20"/>
  <c r="M45" i="20"/>
  <c r="N45" i="20"/>
  <c r="O45" i="20"/>
  <c r="P45" i="20"/>
  <c r="C46" i="20"/>
  <c r="D46" i="20"/>
  <c r="E46" i="20"/>
  <c r="F46" i="20"/>
  <c r="G46" i="20"/>
  <c r="H46" i="20"/>
  <c r="I46" i="20"/>
  <c r="J46" i="20"/>
  <c r="K46" i="20"/>
  <c r="M46" i="20"/>
  <c r="N46" i="20"/>
  <c r="O46" i="20"/>
  <c r="P46" i="20"/>
  <c r="C47" i="20"/>
  <c r="D47" i="20"/>
  <c r="E47" i="20"/>
  <c r="F47" i="20"/>
  <c r="G47" i="20"/>
  <c r="H47" i="20"/>
  <c r="I47" i="20"/>
  <c r="J47" i="20"/>
  <c r="K47" i="20"/>
  <c r="M47" i="20"/>
  <c r="N47" i="20"/>
  <c r="O47" i="20"/>
  <c r="P47" i="20"/>
  <c r="C48" i="20"/>
  <c r="D48" i="20"/>
  <c r="E48" i="20"/>
  <c r="F48" i="20"/>
  <c r="G48" i="20"/>
  <c r="H48" i="20"/>
  <c r="I48" i="20"/>
  <c r="J48" i="20"/>
  <c r="K48" i="20"/>
  <c r="M48" i="20"/>
  <c r="N48" i="20"/>
  <c r="O48" i="20"/>
  <c r="P48" i="20"/>
  <c r="C49" i="20"/>
  <c r="D49" i="20"/>
  <c r="E49" i="20"/>
  <c r="F49" i="20"/>
  <c r="G49" i="20"/>
  <c r="H49" i="20"/>
  <c r="I49" i="20"/>
  <c r="J49" i="20"/>
  <c r="K49" i="20"/>
  <c r="M49" i="20"/>
  <c r="N49" i="20"/>
  <c r="O49" i="20"/>
  <c r="P49" i="20"/>
  <c r="C50" i="20"/>
  <c r="D50" i="20"/>
  <c r="E50" i="20"/>
  <c r="F50" i="20"/>
  <c r="G50" i="20"/>
  <c r="H50" i="20"/>
  <c r="I50" i="20"/>
  <c r="J50" i="20"/>
  <c r="K50" i="20"/>
  <c r="M50" i="20"/>
  <c r="N50" i="20"/>
  <c r="O50" i="20"/>
  <c r="P50" i="20"/>
  <c r="C51" i="20"/>
  <c r="D51" i="20"/>
  <c r="E51" i="20"/>
  <c r="F51" i="20"/>
  <c r="G51" i="20"/>
  <c r="H51" i="20"/>
  <c r="I51" i="20"/>
  <c r="J51" i="20"/>
  <c r="K51" i="20"/>
  <c r="M51" i="20"/>
  <c r="N51" i="20"/>
  <c r="O51" i="20"/>
  <c r="P51" i="20"/>
  <c r="C52" i="20"/>
  <c r="D52" i="20"/>
  <c r="E52" i="20"/>
  <c r="F52" i="20"/>
  <c r="G52" i="20"/>
  <c r="H52" i="20"/>
  <c r="I52" i="20"/>
  <c r="J52" i="20"/>
  <c r="K52" i="20"/>
  <c r="M52" i="20"/>
  <c r="N52" i="20"/>
  <c r="O52" i="20"/>
  <c r="P52" i="20"/>
  <c r="C53" i="20"/>
  <c r="D53" i="20"/>
  <c r="E53" i="20"/>
  <c r="F53" i="20"/>
  <c r="G53" i="20"/>
  <c r="H53" i="20"/>
  <c r="I53" i="20"/>
  <c r="J53" i="20"/>
  <c r="K53" i="20"/>
  <c r="M53" i="20"/>
  <c r="N53" i="20"/>
  <c r="O53" i="20"/>
  <c r="P53" i="20"/>
  <c r="C54" i="20"/>
  <c r="D54" i="20"/>
  <c r="E54" i="20"/>
  <c r="F54" i="20"/>
  <c r="G54" i="20"/>
  <c r="H54" i="20"/>
  <c r="I54" i="20"/>
  <c r="J54" i="20"/>
  <c r="K54" i="20"/>
  <c r="M54" i="20"/>
  <c r="N54" i="20"/>
  <c r="O54" i="20"/>
  <c r="P54" i="20"/>
  <c r="C55" i="20"/>
  <c r="D55" i="20"/>
  <c r="E55" i="20"/>
  <c r="F55" i="20"/>
  <c r="G55" i="20"/>
  <c r="H55" i="20"/>
  <c r="I55" i="20"/>
  <c r="J55" i="20"/>
  <c r="K55" i="20"/>
  <c r="M55" i="20"/>
  <c r="N55" i="20"/>
  <c r="O55" i="20"/>
  <c r="P55" i="20"/>
  <c r="C56" i="20"/>
  <c r="D56" i="20"/>
  <c r="E56" i="20"/>
  <c r="F56" i="20"/>
  <c r="G56" i="20"/>
  <c r="H56" i="20"/>
  <c r="I56" i="20"/>
  <c r="J56" i="20"/>
  <c r="K56" i="20"/>
  <c r="M56" i="20"/>
  <c r="N56" i="20"/>
  <c r="O56" i="20"/>
  <c r="P56" i="20"/>
  <c r="C57" i="20"/>
  <c r="D57" i="20"/>
  <c r="E57" i="20"/>
  <c r="F57" i="20"/>
  <c r="G57" i="20"/>
  <c r="H57" i="20"/>
  <c r="I57" i="20"/>
  <c r="J57" i="20"/>
  <c r="K57" i="20"/>
  <c r="M57" i="20"/>
  <c r="N57" i="20"/>
  <c r="O57" i="20"/>
  <c r="P57" i="20"/>
  <c r="C58" i="20"/>
  <c r="D58" i="20"/>
  <c r="E58" i="20"/>
  <c r="F58" i="20"/>
  <c r="G58" i="20"/>
  <c r="H58" i="20"/>
  <c r="I58" i="20"/>
  <c r="J58" i="20"/>
  <c r="K58" i="20"/>
  <c r="M58" i="20"/>
  <c r="N58" i="20"/>
  <c r="O58" i="20"/>
  <c r="P58" i="20"/>
  <c r="C59" i="20"/>
  <c r="D59" i="20"/>
  <c r="E59" i="20"/>
  <c r="F59" i="20"/>
  <c r="G59" i="20"/>
  <c r="H59" i="20"/>
  <c r="I59" i="20"/>
  <c r="J59" i="20"/>
  <c r="K59" i="20"/>
  <c r="M59" i="20"/>
  <c r="N59" i="20"/>
  <c r="O59" i="20"/>
  <c r="P59" i="20"/>
  <c r="C60" i="20"/>
  <c r="D60" i="20"/>
  <c r="E60" i="20"/>
  <c r="F60" i="20"/>
  <c r="G60" i="20"/>
  <c r="H60" i="20"/>
  <c r="I60" i="20"/>
  <c r="J60" i="20"/>
  <c r="K60" i="20"/>
  <c r="M60" i="20"/>
  <c r="N60" i="20"/>
  <c r="O60" i="20"/>
  <c r="P60" i="20"/>
  <c r="C61" i="20"/>
  <c r="D61" i="20"/>
  <c r="E61" i="20"/>
  <c r="F61" i="20"/>
  <c r="G61" i="20"/>
  <c r="H61" i="20"/>
  <c r="I61" i="20"/>
  <c r="J61" i="20"/>
  <c r="K61" i="20"/>
  <c r="M61" i="20"/>
  <c r="N61" i="20"/>
  <c r="O61" i="20"/>
  <c r="P61" i="20"/>
  <c r="C62" i="20"/>
  <c r="D62" i="20"/>
  <c r="E62" i="20"/>
  <c r="F62" i="20"/>
  <c r="G62" i="20"/>
  <c r="H62" i="20"/>
  <c r="I62" i="20"/>
  <c r="J62" i="20"/>
  <c r="K62" i="20"/>
  <c r="M62" i="20"/>
  <c r="N62" i="20"/>
  <c r="O62" i="20"/>
  <c r="P62" i="20"/>
  <c r="C63" i="20"/>
  <c r="D63" i="20"/>
  <c r="E63" i="20"/>
  <c r="F63" i="20"/>
  <c r="G63" i="20"/>
  <c r="H63" i="20"/>
  <c r="I63" i="20"/>
  <c r="J63" i="20"/>
  <c r="K63" i="20"/>
  <c r="M63" i="20"/>
  <c r="N63" i="20"/>
  <c r="O63" i="20"/>
  <c r="P63" i="20"/>
  <c r="C64" i="20"/>
  <c r="D64" i="20"/>
  <c r="E64" i="20"/>
  <c r="F64" i="20"/>
  <c r="G64" i="20"/>
  <c r="H64" i="20"/>
  <c r="I64" i="20"/>
  <c r="J64" i="20"/>
  <c r="K64" i="20"/>
  <c r="M64" i="20"/>
  <c r="N64" i="20"/>
  <c r="O64" i="20"/>
  <c r="P64" i="20"/>
  <c r="C65" i="20"/>
  <c r="D65" i="20"/>
  <c r="E65" i="20"/>
  <c r="F65" i="20"/>
  <c r="G65" i="20"/>
  <c r="H65" i="20"/>
  <c r="I65" i="20"/>
  <c r="J65" i="20"/>
  <c r="K65" i="20"/>
  <c r="M65" i="20"/>
  <c r="N65" i="20"/>
  <c r="O65" i="20"/>
  <c r="P65" i="20"/>
  <c r="C66" i="20"/>
  <c r="D66" i="20"/>
  <c r="E66" i="20"/>
  <c r="F66" i="20"/>
  <c r="G66" i="20"/>
  <c r="H66" i="20"/>
  <c r="I66" i="20"/>
  <c r="J66" i="20"/>
  <c r="K66" i="20"/>
  <c r="M66" i="20"/>
  <c r="N66" i="20"/>
  <c r="O66" i="20"/>
  <c r="P66" i="20"/>
  <c r="C67" i="20"/>
  <c r="D67" i="20"/>
  <c r="E67" i="20"/>
  <c r="F67" i="20"/>
  <c r="G67" i="20"/>
  <c r="H67" i="20"/>
  <c r="I67" i="20"/>
  <c r="J67" i="20"/>
  <c r="K67" i="20"/>
  <c r="M67" i="20"/>
  <c r="N67" i="20"/>
  <c r="O67" i="20"/>
  <c r="P67" i="20"/>
  <c r="C68" i="20"/>
  <c r="D68" i="20"/>
  <c r="E68" i="20"/>
  <c r="F68" i="20"/>
  <c r="G68" i="20"/>
  <c r="H68" i="20"/>
  <c r="I68" i="20"/>
  <c r="J68" i="20"/>
  <c r="K68" i="20"/>
  <c r="M68" i="20"/>
  <c r="N68" i="20"/>
  <c r="O68" i="20"/>
  <c r="P68" i="20"/>
  <c r="C69" i="20"/>
  <c r="D69" i="20"/>
  <c r="E69" i="20"/>
  <c r="F69" i="20"/>
  <c r="G69" i="20"/>
  <c r="H69" i="20"/>
  <c r="I69" i="20"/>
  <c r="J69" i="20"/>
  <c r="K69" i="20"/>
  <c r="M69" i="20"/>
  <c r="N69" i="20"/>
  <c r="O69" i="20"/>
  <c r="P69" i="20"/>
  <c r="C70" i="20"/>
  <c r="D70" i="20"/>
  <c r="E70" i="20"/>
  <c r="F70" i="20"/>
  <c r="G70" i="20"/>
  <c r="H70" i="20"/>
  <c r="I70" i="20"/>
  <c r="J70" i="20"/>
  <c r="K70" i="20"/>
  <c r="M70" i="20"/>
  <c r="N70" i="20"/>
  <c r="O70" i="20"/>
  <c r="P70" i="20"/>
  <c r="C71" i="20"/>
  <c r="D71" i="20"/>
  <c r="E71" i="20"/>
  <c r="F71" i="20"/>
  <c r="G71" i="20"/>
  <c r="H71" i="20"/>
  <c r="I71" i="20"/>
  <c r="J71" i="20"/>
  <c r="K71" i="20"/>
  <c r="M71" i="20"/>
  <c r="N71" i="20"/>
  <c r="O71" i="20"/>
  <c r="P71" i="20"/>
  <c r="C72" i="20"/>
  <c r="D72" i="20"/>
  <c r="E72" i="20"/>
  <c r="F72" i="20"/>
  <c r="G72" i="20"/>
  <c r="H72" i="20"/>
  <c r="I72" i="20"/>
  <c r="J72" i="20"/>
  <c r="K72" i="20"/>
  <c r="M72" i="20"/>
  <c r="N72" i="20"/>
  <c r="O72" i="20"/>
  <c r="P72" i="20"/>
  <c r="C73" i="20"/>
  <c r="D73" i="20"/>
  <c r="E73" i="20"/>
  <c r="F73" i="20"/>
  <c r="G73" i="20"/>
  <c r="H73" i="20"/>
  <c r="I73" i="20"/>
  <c r="J73" i="20"/>
  <c r="K73" i="20"/>
  <c r="M73" i="20"/>
  <c r="N73" i="20"/>
  <c r="O73" i="20"/>
  <c r="P73" i="20"/>
  <c r="C74" i="20"/>
  <c r="D74" i="20"/>
  <c r="E74" i="20"/>
  <c r="F74" i="20"/>
  <c r="G74" i="20"/>
  <c r="H74" i="20"/>
  <c r="I74" i="20"/>
  <c r="J74" i="20"/>
  <c r="K74" i="20"/>
  <c r="M74" i="20"/>
  <c r="N74" i="20"/>
  <c r="O74" i="20"/>
  <c r="P74" i="20"/>
  <c r="C75" i="20"/>
  <c r="D75" i="20"/>
  <c r="E75" i="20"/>
  <c r="F75" i="20"/>
  <c r="G75" i="20"/>
  <c r="H75" i="20"/>
  <c r="I75" i="20"/>
  <c r="J75" i="20"/>
  <c r="K75" i="20"/>
  <c r="M75" i="20"/>
  <c r="N75" i="20"/>
  <c r="O75" i="20"/>
  <c r="P75" i="20"/>
  <c r="C76" i="20"/>
  <c r="D76" i="20"/>
  <c r="E76" i="20"/>
  <c r="F76" i="20"/>
  <c r="G76" i="20"/>
  <c r="H76" i="20"/>
  <c r="I76" i="20"/>
  <c r="J76" i="20"/>
  <c r="K76" i="20"/>
  <c r="M76" i="20"/>
  <c r="N76" i="20"/>
  <c r="O76" i="20"/>
  <c r="P76" i="20"/>
  <c r="C77" i="20"/>
  <c r="D77" i="20"/>
  <c r="E77" i="20"/>
  <c r="F77" i="20"/>
  <c r="G77" i="20"/>
  <c r="H77" i="20"/>
  <c r="I77" i="20"/>
  <c r="J77" i="20"/>
  <c r="K77" i="20"/>
  <c r="M77" i="20"/>
  <c r="N77" i="20"/>
  <c r="O77" i="20"/>
  <c r="P77" i="20"/>
  <c r="C78" i="20"/>
  <c r="D78" i="20"/>
  <c r="E78" i="20"/>
  <c r="F78" i="20"/>
  <c r="G78" i="20"/>
  <c r="H78" i="20"/>
  <c r="I78" i="20"/>
  <c r="J78" i="20"/>
  <c r="K78" i="20"/>
  <c r="M78" i="20"/>
  <c r="N78" i="20"/>
  <c r="O78" i="20"/>
  <c r="P78" i="20"/>
  <c r="C79" i="20"/>
  <c r="D79" i="20"/>
  <c r="E79" i="20"/>
  <c r="F79" i="20"/>
  <c r="G79" i="20"/>
  <c r="H79" i="20"/>
  <c r="I79" i="20"/>
  <c r="J79" i="20"/>
  <c r="K79" i="20"/>
  <c r="M79" i="20"/>
  <c r="N79" i="20"/>
  <c r="O79" i="20"/>
  <c r="P79" i="20"/>
  <c r="C80" i="20"/>
  <c r="D80" i="20"/>
  <c r="E80" i="20"/>
  <c r="F80" i="20"/>
  <c r="G80" i="20"/>
  <c r="H80" i="20"/>
  <c r="I80" i="20"/>
  <c r="J80" i="20"/>
  <c r="K80" i="20"/>
  <c r="M80" i="20"/>
  <c r="N80" i="20"/>
  <c r="O80" i="20"/>
  <c r="P80" i="20"/>
  <c r="C81" i="20"/>
  <c r="D81" i="20"/>
  <c r="E81" i="20"/>
  <c r="F81" i="20"/>
  <c r="G81" i="20"/>
  <c r="H81" i="20"/>
  <c r="I81" i="20"/>
  <c r="J81" i="20"/>
  <c r="K81" i="20"/>
  <c r="M81" i="20"/>
  <c r="N81" i="20"/>
  <c r="O81" i="20"/>
  <c r="P81" i="20"/>
  <c r="C82" i="20"/>
  <c r="D82" i="20"/>
  <c r="E82" i="20"/>
  <c r="F82" i="20"/>
  <c r="G82" i="20"/>
  <c r="H82" i="20"/>
  <c r="I82" i="20"/>
  <c r="J82" i="20"/>
  <c r="K82" i="20"/>
  <c r="M82" i="20"/>
  <c r="N82" i="20"/>
  <c r="O82" i="20"/>
  <c r="P82" i="20"/>
  <c r="C83" i="20"/>
  <c r="D83" i="20"/>
  <c r="E83" i="20"/>
  <c r="F83" i="20"/>
  <c r="G83" i="20"/>
  <c r="H83" i="20"/>
  <c r="I83" i="20"/>
  <c r="J83" i="20"/>
  <c r="K83" i="20"/>
  <c r="M83" i="20"/>
  <c r="N83" i="20"/>
  <c r="O83" i="20"/>
  <c r="P83" i="20"/>
  <c r="C84" i="20"/>
  <c r="D84" i="20"/>
  <c r="E84" i="20"/>
  <c r="F84" i="20"/>
  <c r="G84" i="20"/>
  <c r="H84" i="20"/>
  <c r="I84" i="20"/>
  <c r="J84" i="20"/>
  <c r="K84" i="20"/>
  <c r="M84" i="20"/>
  <c r="N84" i="20"/>
  <c r="O84" i="20"/>
  <c r="P84" i="20"/>
  <c r="C85" i="20"/>
  <c r="D85" i="20"/>
  <c r="E85" i="20"/>
  <c r="F85" i="20"/>
  <c r="G85" i="20"/>
  <c r="H85" i="20"/>
  <c r="I85" i="20"/>
  <c r="J85" i="20"/>
  <c r="K85" i="20"/>
  <c r="M85" i="20"/>
  <c r="N85" i="20"/>
  <c r="O85" i="20"/>
  <c r="P85" i="20"/>
  <c r="C86" i="20"/>
  <c r="D86" i="20"/>
  <c r="E86" i="20"/>
  <c r="F86" i="20"/>
  <c r="G86" i="20"/>
  <c r="H86" i="20"/>
  <c r="I86" i="20"/>
  <c r="J86" i="20"/>
  <c r="K86" i="20"/>
  <c r="M86" i="20"/>
  <c r="N86" i="20"/>
  <c r="O86" i="20"/>
  <c r="P86" i="20"/>
  <c r="C87" i="20"/>
  <c r="D87" i="20"/>
  <c r="E87" i="20"/>
  <c r="F87" i="20"/>
  <c r="G87" i="20"/>
  <c r="H87" i="20"/>
  <c r="I87" i="20"/>
  <c r="J87" i="20"/>
  <c r="K87" i="20"/>
  <c r="M87" i="20"/>
  <c r="N87" i="20"/>
  <c r="O87" i="20"/>
  <c r="P87" i="20"/>
  <c r="C88" i="20"/>
  <c r="D88" i="20"/>
  <c r="E88" i="20"/>
  <c r="F88" i="20"/>
  <c r="G88" i="20"/>
  <c r="H88" i="20"/>
  <c r="I88" i="20"/>
  <c r="J88" i="20"/>
  <c r="K88" i="20"/>
  <c r="M88" i="20"/>
  <c r="N88" i="20"/>
  <c r="O88" i="20"/>
  <c r="P88" i="20"/>
  <c r="C89" i="20"/>
  <c r="D89" i="20"/>
  <c r="E89" i="20"/>
  <c r="F89" i="20"/>
  <c r="G89" i="20"/>
  <c r="H89" i="20"/>
  <c r="I89" i="20"/>
  <c r="J89" i="20"/>
  <c r="K89" i="20"/>
  <c r="M89" i="20"/>
  <c r="N89" i="20"/>
  <c r="O89" i="20"/>
  <c r="P89" i="20"/>
  <c r="C90" i="20"/>
  <c r="D90" i="20"/>
  <c r="E90" i="20"/>
  <c r="F90" i="20"/>
  <c r="G90" i="20"/>
  <c r="H90" i="20"/>
  <c r="I90" i="20"/>
  <c r="J90" i="20"/>
  <c r="K90" i="20"/>
  <c r="M90" i="20"/>
  <c r="N90" i="20"/>
  <c r="O90" i="20"/>
  <c r="P90" i="20"/>
  <c r="C91" i="20"/>
  <c r="D91" i="20"/>
  <c r="E91" i="20"/>
  <c r="F91" i="20"/>
  <c r="G91" i="20"/>
  <c r="H91" i="20"/>
  <c r="I91" i="20"/>
  <c r="J91" i="20"/>
  <c r="K91" i="20"/>
  <c r="M91" i="20"/>
  <c r="N91" i="20"/>
  <c r="O91" i="20"/>
  <c r="P91" i="20"/>
  <c r="C92" i="20"/>
  <c r="D92" i="20"/>
  <c r="E92" i="20"/>
  <c r="F92" i="20"/>
  <c r="G92" i="20"/>
  <c r="H92" i="20"/>
  <c r="I92" i="20"/>
  <c r="J92" i="20"/>
  <c r="K92" i="20"/>
  <c r="M92" i="20"/>
  <c r="N92" i="20"/>
  <c r="O92" i="20"/>
  <c r="P92" i="20"/>
  <c r="C93" i="20"/>
  <c r="D93" i="20"/>
  <c r="E93" i="20"/>
  <c r="F93" i="20"/>
  <c r="G93" i="20"/>
  <c r="H93" i="20"/>
  <c r="I93" i="20"/>
  <c r="J93" i="20"/>
  <c r="K93" i="20"/>
  <c r="M93" i="20"/>
  <c r="N93" i="20"/>
  <c r="O93" i="20"/>
  <c r="P93" i="20"/>
  <c r="C94" i="20"/>
  <c r="D94" i="20"/>
  <c r="E94" i="20"/>
  <c r="F94" i="20"/>
  <c r="G94" i="20"/>
  <c r="H94" i="20"/>
  <c r="I94" i="20"/>
  <c r="J94" i="20"/>
  <c r="K94" i="20"/>
  <c r="M94" i="20"/>
  <c r="N94" i="20"/>
  <c r="O94" i="20"/>
  <c r="P94" i="20"/>
  <c r="C95" i="20"/>
  <c r="D95" i="20"/>
  <c r="E95" i="20"/>
  <c r="F95" i="20"/>
  <c r="G95" i="20"/>
  <c r="H95" i="20"/>
  <c r="I95" i="20"/>
  <c r="J95" i="20"/>
  <c r="K95" i="20"/>
  <c r="M95" i="20"/>
  <c r="N95" i="20"/>
  <c r="O95" i="20"/>
  <c r="P95" i="20"/>
  <c r="C96" i="20"/>
  <c r="D96" i="20"/>
  <c r="E96" i="20"/>
  <c r="F96" i="20"/>
  <c r="G96" i="20"/>
  <c r="H96" i="20"/>
  <c r="I96" i="20"/>
  <c r="J96" i="20"/>
  <c r="K96" i="20"/>
  <c r="M96" i="20"/>
  <c r="N96" i="20"/>
  <c r="O96" i="20"/>
  <c r="P96" i="20"/>
  <c r="C97" i="20"/>
  <c r="D97" i="20"/>
  <c r="E97" i="20"/>
  <c r="F97" i="20"/>
  <c r="G97" i="20"/>
  <c r="H97" i="20"/>
  <c r="I97" i="20"/>
  <c r="J97" i="20"/>
  <c r="K97" i="20"/>
  <c r="M97" i="20"/>
  <c r="N97" i="20"/>
  <c r="O97" i="20"/>
  <c r="P97" i="20"/>
  <c r="C98" i="20"/>
  <c r="D98" i="20"/>
  <c r="E98" i="20"/>
  <c r="F98" i="20"/>
  <c r="G98" i="20"/>
  <c r="H98" i="20"/>
  <c r="I98" i="20"/>
  <c r="J98" i="20"/>
  <c r="K98" i="20"/>
  <c r="M98" i="20"/>
  <c r="N98" i="20"/>
  <c r="O98" i="20"/>
  <c r="P98" i="20"/>
  <c r="C99" i="20"/>
  <c r="D99" i="20"/>
  <c r="E99" i="20"/>
  <c r="F99" i="20"/>
  <c r="G99" i="20"/>
  <c r="H99" i="20"/>
  <c r="I99" i="20"/>
  <c r="J99" i="20"/>
  <c r="K99" i="20"/>
  <c r="M99" i="20"/>
  <c r="N99" i="20"/>
  <c r="O99" i="20"/>
  <c r="P99" i="20"/>
  <c r="C100" i="20"/>
  <c r="D100" i="20"/>
  <c r="E100" i="20"/>
  <c r="F100" i="20"/>
  <c r="G100" i="20"/>
  <c r="H100" i="20"/>
  <c r="I100" i="20"/>
  <c r="J100" i="20"/>
  <c r="K100" i="20"/>
  <c r="M100" i="20"/>
  <c r="N100" i="20"/>
  <c r="O100" i="20"/>
  <c r="P100" i="20"/>
  <c r="C101" i="20"/>
  <c r="D101" i="20"/>
  <c r="E101" i="20"/>
  <c r="F101" i="20"/>
  <c r="G101" i="20"/>
  <c r="H101" i="20"/>
  <c r="I101" i="20"/>
  <c r="J101" i="20"/>
  <c r="K101" i="20"/>
  <c r="M101" i="20"/>
  <c r="N101" i="20"/>
  <c r="O101" i="20"/>
  <c r="P101" i="20"/>
  <c r="C102" i="20"/>
  <c r="D102" i="20"/>
  <c r="E102" i="20"/>
  <c r="F102" i="20"/>
  <c r="G102" i="20"/>
  <c r="H102" i="20"/>
  <c r="I102" i="20"/>
  <c r="J102" i="20"/>
  <c r="K102" i="20"/>
  <c r="M102" i="20"/>
  <c r="N102" i="20"/>
  <c r="O102" i="20"/>
  <c r="P102" i="20"/>
  <c r="C103" i="20"/>
  <c r="D103" i="20"/>
  <c r="E103" i="20"/>
  <c r="F103" i="20"/>
  <c r="G103" i="20"/>
  <c r="H103" i="20"/>
  <c r="I103" i="20"/>
  <c r="J103" i="20"/>
  <c r="K103" i="20"/>
  <c r="M103" i="20"/>
  <c r="N103" i="20"/>
  <c r="O103" i="20"/>
  <c r="P103" i="20"/>
  <c r="C104" i="20"/>
  <c r="D104" i="20"/>
  <c r="E104" i="20"/>
  <c r="F104" i="20"/>
  <c r="G104" i="20"/>
  <c r="H104" i="20"/>
  <c r="I104" i="20"/>
  <c r="J104" i="20"/>
  <c r="K104" i="20"/>
  <c r="M104" i="20"/>
  <c r="N104" i="20"/>
  <c r="O104" i="20"/>
  <c r="P104" i="20"/>
  <c r="C105" i="20"/>
  <c r="D105" i="20"/>
  <c r="E105" i="20"/>
  <c r="F105" i="20"/>
  <c r="G105" i="20"/>
  <c r="H105" i="20"/>
  <c r="I105" i="20"/>
  <c r="J105" i="20"/>
  <c r="K105" i="20"/>
  <c r="M105" i="20"/>
  <c r="N105" i="20"/>
  <c r="O105" i="20"/>
  <c r="P105" i="20"/>
  <c r="C106" i="20"/>
  <c r="D106" i="20"/>
  <c r="E106" i="20"/>
  <c r="F106" i="20"/>
  <c r="G106" i="20"/>
  <c r="H106" i="20"/>
  <c r="I106" i="20"/>
  <c r="J106" i="20"/>
  <c r="K106" i="20"/>
  <c r="M106" i="20"/>
  <c r="N106" i="20"/>
  <c r="O106" i="20"/>
  <c r="P106" i="20"/>
  <c r="C107" i="20"/>
  <c r="D107" i="20"/>
  <c r="E107" i="20"/>
  <c r="F107" i="20"/>
  <c r="G107" i="20"/>
  <c r="H107" i="20"/>
  <c r="I107" i="20"/>
  <c r="J107" i="20"/>
  <c r="K107" i="20"/>
  <c r="M107" i="20"/>
  <c r="N107" i="20"/>
  <c r="O107" i="20"/>
  <c r="P107" i="20"/>
  <c r="C108" i="20"/>
  <c r="D108" i="20"/>
  <c r="E108" i="20"/>
  <c r="F108" i="20"/>
  <c r="G108" i="20"/>
  <c r="H108" i="20"/>
  <c r="I108" i="20"/>
  <c r="J108" i="20"/>
  <c r="K108" i="20"/>
  <c r="M108" i="20"/>
  <c r="N108" i="20"/>
  <c r="O108" i="20"/>
  <c r="P108" i="20"/>
  <c r="C109" i="20"/>
  <c r="D109" i="20"/>
  <c r="E109" i="20"/>
  <c r="F109" i="20"/>
  <c r="G109" i="20"/>
  <c r="H109" i="20"/>
  <c r="I109" i="20"/>
  <c r="J109" i="20"/>
  <c r="K109" i="20"/>
  <c r="M109" i="20"/>
  <c r="N109" i="20"/>
  <c r="O109" i="20"/>
  <c r="P109" i="20"/>
  <c r="C110" i="20"/>
  <c r="D110" i="20"/>
  <c r="E110" i="20"/>
  <c r="F110" i="20"/>
  <c r="G110" i="20"/>
  <c r="H110" i="20"/>
  <c r="I110" i="20"/>
  <c r="J110" i="20"/>
  <c r="K110" i="20"/>
  <c r="M110" i="20"/>
  <c r="N110" i="20"/>
  <c r="O110" i="20"/>
  <c r="P110" i="20"/>
  <c r="C111" i="20"/>
  <c r="D111" i="20"/>
  <c r="E111" i="20"/>
  <c r="F111" i="20"/>
  <c r="G111" i="20"/>
  <c r="H111" i="20"/>
  <c r="I111" i="20"/>
  <c r="J111" i="20"/>
  <c r="K111" i="20"/>
  <c r="M111" i="20"/>
  <c r="N111" i="20"/>
  <c r="O111" i="20"/>
  <c r="P111" i="20"/>
  <c r="C112" i="20"/>
  <c r="D112" i="20"/>
  <c r="E112" i="20"/>
  <c r="F112" i="20"/>
  <c r="G112" i="20"/>
  <c r="H112" i="20"/>
  <c r="I112" i="20"/>
  <c r="J112" i="20"/>
  <c r="K112" i="20"/>
  <c r="M112" i="20"/>
  <c r="N112" i="20"/>
  <c r="O112" i="20"/>
  <c r="P112" i="20"/>
  <c r="C113" i="20"/>
  <c r="D113" i="20"/>
  <c r="E113" i="20"/>
  <c r="F113" i="20"/>
  <c r="G113" i="20"/>
  <c r="H113" i="20"/>
  <c r="I113" i="20"/>
  <c r="J113" i="20"/>
  <c r="K113" i="20"/>
  <c r="M113" i="20"/>
  <c r="N113" i="20"/>
  <c r="O113" i="20"/>
  <c r="P113" i="20"/>
  <c r="C114" i="20"/>
  <c r="D114" i="20"/>
  <c r="E114" i="20"/>
  <c r="F114" i="20"/>
  <c r="G114" i="20"/>
  <c r="H114" i="20"/>
  <c r="I114" i="20"/>
  <c r="J114" i="20"/>
  <c r="K114" i="20"/>
  <c r="M114" i="20"/>
  <c r="N114" i="20"/>
  <c r="O114" i="20"/>
  <c r="P114" i="20"/>
  <c r="C115" i="20"/>
  <c r="D115" i="20"/>
  <c r="E115" i="20"/>
  <c r="F115" i="20"/>
  <c r="G115" i="20"/>
  <c r="H115" i="20"/>
  <c r="I115" i="20"/>
  <c r="J115" i="20"/>
  <c r="K115" i="20"/>
  <c r="M115" i="20"/>
  <c r="N115" i="20"/>
  <c r="O115" i="20"/>
  <c r="P115" i="20"/>
  <c r="C116" i="20"/>
  <c r="D116" i="20"/>
  <c r="E116" i="20"/>
  <c r="F116" i="20"/>
  <c r="G116" i="20"/>
  <c r="H116" i="20"/>
  <c r="I116" i="20"/>
  <c r="J116" i="20"/>
  <c r="K116" i="20"/>
  <c r="M116" i="20"/>
  <c r="N116" i="20"/>
  <c r="O116" i="20"/>
  <c r="P116" i="20"/>
  <c r="C117" i="20"/>
  <c r="D117" i="20"/>
  <c r="E117" i="20"/>
  <c r="F117" i="20"/>
  <c r="G117" i="20"/>
  <c r="H117" i="20"/>
  <c r="I117" i="20"/>
  <c r="J117" i="20"/>
  <c r="K117" i="20"/>
  <c r="M117" i="20"/>
  <c r="N117" i="20"/>
  <c r="O117" i="20"/>
  <c r="P117" i="20"/>
  <c r="C118" i="20"/>
  <c r="D118" i="20"/>
  <c r="E118" i="20"/>
  <c r="F118" i="20"/>
  <c r="G118" i="20"/>
  <c r="H118" i="20"/>
  <c r="I118" i="20"/>
  <c r="J118" i="20"/>
  <c r="K118" i="20"/>
  <c r="M118" i="20"/>
  <c r="N118" i="20"/>
  <c r="O118" i="20"/>
  <c r="P118" i="20"/>
  <c r="P19" i="20"/>
  <c r="O19" i="20"/>
  <c r="N19" i="20"/>
  <c r="M19" i="20"/>
  <c r="K19" i="20"/>
  <c r="J19" i="20"/>
  <c r="I19" i="20"/>
  <c r="H19" i="20"/>
  <c r="G19" i="20"/>
  <c r="F19" i="20"/>
  <c r="E19" i="20"/>
  <c r="D19" i="20"/>
  <c r="C19" i="20" l="1"/>
  <c r="AL45" i="15" l="1"/>
  <c r="AC41" i="15" l="1"/>
  <c r="R10" i="20" l="1"/>
  <c r="Q10" i="20" l="1"/>
  <c r="AB31" i="15" s="1"/>
  <c r="S31" i="15"/>
  <c r="A20" i="20" l="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AE8" i="20"/>
  <c r="AF45" i="15" s="1"/>
  <c r="AD8" i="20"/>
  <c r="AC8" i="20"/>
  <c r="AB8" i="20"/>
  <c r="AA8" i="20"/>
  <c r="S42" i="15" s="1"/>
  <c r="Z8" i="20"/>
  <c r="S41" i="15" s="1"/>
  <c r="Y8" i="20"/>
  <c r="S40" i="15" s="1"/>
  <c r="T8" i="20"/>
  <c r="S8" i="20"/>
  <c r="R8" i="20"/>
  <c r="Q8" i="20"/>
  <c r="S30" i="15" s="1"/>
  <c r="X7" i="20"/>
  <c r="S28" i="15" s="1"/>
  <c r="S7" i="20"/>
  <c r="R7" i="20"/>
  <c r="Q7" i="20"/>
  <c r="AB29" i="15" s="1"/>
  <c r="S25" i="15" l="1"/>
  <c r="S27" i="15"/>
  <c r="AB25" i="15"/>
  <c r="X8" i="20"/>
  <c r="AB28" i="15" s="1"/>
  <c r="AB27" i="15" s="1"/>
  <c r="AB26" i="15" l="1"/>
  <c r="AL26" i="15" s="1"/>
  <c r="S26" i="15"/>
  <c r="AL25" i="15" s="1"/>
  <c r="AN43" i="15"/>
  <c r="AN42" i="15"/>
  <c r="AB42" i="15" l="1"/>
  <c r="AB41" i="15"/>
  <c r="AB40" i="15"/>
  <c r="W42" i="15"/>
  <c r="W40" i="15"/>
  <c r="W41" i="15"/>
  <c r="AC1" i="15" l="1"/>
  <c r="B34" i="16"/>
  <c r="B35" i="16" s="1"/>
  <c r="B36" i="16" s="1"/>
  <c r="B37" i="16" s="1"/>
  <c r="B38" i="16" s="1"/>
  <c r="B39" i="16" s="1"/>
  <c r="B40" i="16" s="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AC15" i="15" l="1"/>
  <c r="T15" i="15"/>
  <c r="K15" i="15"/>
  <c r="G14" i="15"/>
  <c r="G13" i="15"/>
  <c r="G11" i="15"/>
  <c r="G12" i="15"/>
  <c r="G8" i="15"/>
  <c r="G9" i="15"/>
  <c r="AC17" i="16"/>
  <c r="H10" i="15" s="1"/>
  <c r="X42" i="15" l="1"/>
  <c r="X41" i="15"/>
  <c r="X40" i="15"/>
  <c r="AC42" i="15" l="1"/>
  <c r="AL41" i="15" s="1"/>
  <c r="AC40" i="15"/>
  <c r="AL40" i="15" s="1"/>
</calcChain>
</file>

<file path=xl/comments1.xml><?xml version="1.0" encoding="utf-8"?>
<comments xmlns="http://schemas.openxmlformats.org/spreadsheetml/2006/main">
  <authors>
    <author>東京都</author>
  </authors>
  <commentList>
    <comment ref="P32" authorId="0" shapeId="0">
      <text>
        <r>
          <rPr>
            <sz val="10"/>
            <color indexed="81"/>
            <rFont val="MS P ゴシック"/>
            <family val="3"/>
            <charset val="128"/>
          </rPr>
          <t>※②ⅱ）「前年度の賃金の総額」【基準額１】【基準額２】には、計画書の（１）④ⅱ）又は（２）⑥ⅱ）の額を記載することとしているが、職員構成が変わった等の事由により修正することが可能です。
この場合は、「⑥その他」に、変更前後の基準額と合理的な理由を説明してください。</t>
        </r>
      </text>
    </comment>
    <comment ref="N39" authorId="0" shapeId="0">
      <text>
        <r>
          <rPr>
            <sz val="10"/>
            <color indexed="81"/>
            <rFont val="MS P ゴシック"/>
            <family val="3"/>
            <charset val="128"/>
          </rPr>
          <t>※「前年度の平均賃金額（月額）」【基準額３】には、計画書（２）⑦ⅳ）の額を記載することとしているが、職員構成が変わった等の事由により修正することが可能です。
この場合は、「⑥その他」に、変更前後の基準額と合理的な理由を説明してください</t>
        </r>
      </text>
    </comment>
    <comment ref="A88" authorId="0" shapeId="0">
      <text>
        <r>
          <rPr>
            <sz val="10"/>
            <color indexed="81"/>
            <rFont val="MS P ゴシック"/>
            <family val="3"/>
            <charset val="128"/>
          </rPr>
          <t>別紙様式３－１「前年度の賃金の総額【基準額１】【基準額２】」、前年度の平均賃金額(月額)【基準額３】を計画書に記載した金額から変更する場合は、この欄に変更前後の基準額と合理的な理由を記載してください。</t>
        </r>
      </text>
    </comment>
  </commentList>
</comments>
</file>

<file path=xl/comments2.xml><?xml version="1.0" encoding="utf-8"?>
<comments xmlns="http://schemas.openxmlformats.org/spreadsheetml/2006/main">
  <authors>
    <author>押野 晃宏(oshino-akihiro.av4)</author>
    <author>東京都</author>
    <author>厚生労働省ネットワークシステム</author>
  </authors>
  <commentList>
    <comment ref="X7" authorId="0" shapeId="0">
      <text>
        <r>
          <rPr>
            <sz val="9"/>
            <color indexed="81"/>
            <rFont val="MS P ゴシック"/>
            <family val="3"/>
            <charset val="128"/>
          </rPr>
          <t xml:space="preserve">
処遇改善加算の対象となった介護職員と、特定加算のＡ・Bグループに割り当てられた職員とが一致する場合、「処遇改善加算の対象者」の本年度の賃金の総額（X7）は、「経験・技能のある介護職員(A)」と「他の介護職員(B)」の本年度の賃金の総額との和（Y8＋Z8）と一致する。</t>
        </r>
      </text>
    </comment>
    <comment ref="AI13" authorId="1" shapeId="0">
      <text>
        <r>
          <rPr>
            <sz val="10"/>
            <color indexed="81"/>
            <rFont val="MS P ゴシック"/>
            <family val="3"/>
            <charset val="128"/>
          </rPr>
          <t>・</t>
        </r>
        <r>
          <rPr>
            <sz val="10"/>
            <color indexed="10"/>
            <rFont val="MS P ゴシック"/>
            <family val="3"/>
            <charset val="128"/>
          </rPr>
          <t>処遇改善支援補助金の補助金額を記載する欄ではございません。</t>
        </r>
        <r>
          <rPr>
            <sz val="10"/>
            <color indexed="81"/>
            <rFont val="MS P ゴシック"/>
            <family val="3"/>
            <charset val="128"/>
          </rPr>
          <t xml:space="preserve">
・</t>
        </r>
        <r>
          <rPr>
            <sz val="10"/>
            <color indexed="10"/>
            <rFont val="MS P ゴシック"/>
            <family val="3"/>
            <charset val="128"/>
          </rPr>
          <t>処遇改善支援補助金に伴い実施した賃金改善による支給金額（※1,2）を記載する欄となります。</t>
        </r>
        <r>
          <rPr>
            <sz val="10"/>
            <color indexed="81"/>
            <rFont val="MS P ゴシック"/>
            <family val="3"/>
            <charset val="128"/>
          </rPr>
          <t xml:space="preserve">
※1　処遇改善加算の賃金改善実施期間を「令和３年４月～令和４年３月」に設定されている場合には、令和４年２月及び３月に支給した支援補助金の金額を記載してください。
※2 処遇改善加算又は特定処遇改善加算に伴い実施した賃金改善額を算定する上で、賃金の総額の中に、「処遇改善支援補助金に伴い実施した賃金改善（令和４年２月及び３月分）」が含まれることとなるため、記載欄を設けられております。
（処遇改善支援補助金の実績報告について）
本実績報告とは別に８か月分の支援補助金（令和４年２月分～令和４年９月分）による改善の実績報告していただくこととなります。対象者には、別途案内いたします（令和５年1月末〆切）。</t>
        </r>
        <r>
          <rPr>
            <sz val="9"/>
            <color indexed="81"/>
            <rFont val="MS P ゴシック"/>
            <family val="3"/>
            <charset val="128"/>
          </rPr>
          <t xml:space="preserve">
</t>
        </r>
      </text>
    </comment>
    <comment ref="S14" authorId="2" shapeId="0">
      <text>
        <r>
          <rPr>
            <sz val="10"/>
            <color indexed="81"/>
            <rFont val="MS P ゴシック"/>
            <family val="3"/>
            <charset val="128"/>
          </rPr>
          <t xml:space="preserve">本年度（原則４月～３月）の実績を記入
</t>
        </r>
        <r>
          <rPr>
            <sz val="10"/>
            <color indexed="10"/>
            <rFont val="MS P ゴシック"/>
            <family val="3"/>
            <charset val="128"/>
          </rPr>
          <t>本年度の加算総額は国保連からの加算総額のお知らせ「５月審査分～翌年４月審査分」までを集計し、記入してください。</t>
        </r>
      </text>
    </comment>
    <comment ref="V14" authorId="2" shapeId="0">
      <text>
        <r>
          <rPr>
            <sz val="9"/>
            <color indexed="81"/>
            <rFont val="MS P ゴシック"/>
            <family val="3"/>
            <charset val="128"/>
          </rPr>
          <t xml:space="preserve">本年度（４月～３月）の実績を記載
空床利用型の短期生活（療養）介護について、本体施設との按分が難しい場合は、本体施設に一括計上（短期分は空欄）とすることも可能です。
</t>
        </r>
        <r>
          <rPr>
            <sz val="9"/>
            <color indexed="10"/>
            <rFont val="MS P ゴシック"/>
            <family val="3"/>
            <charset val="128"/>
          </rPr>
          <t>本年度の賃金総額は法人が設定した賃金改善改善実施期間で集計し、記載してください。</t>
        </r>
      </text>
    </comment>
    <comment ref="X14" authorId="2" shapeId="0">
      <text>
        <r>
          <rPr>
            <sz val="10"/>
            <color indexed="81"/>
            <rFont val="MS P ゴシック"/>
            <family val="3"/>
            <charset val="128"/>
          </rPr>
          <t xml:space="preserve">本年度（原則４月～３月）の実績を記入
</t>
        </r>
        <r>
          <rPr>
            <sz val="10"/>
            <color indexed="10"/>
            <rFont val="MS P ゴシック"/>
            <family val="3"/>
            <charset val="128"/>
          </rPr>
          <t>本年度の加算総額は国保連からの加算総額のお知らせ「５月審査分～翌年４月審査分」までを集計し、記入してください。</t>
        </r>
      </text>
    </comment>
    <comment ref="AB14" authorId="2" shapeId="0">
      <text>
        <r>
          <rPr>
            <sz val="10"/>
            <color indexed="81"/>
            <rFont val="MS P ゴシック"/>
            <family val="3"/>
            <charset val="128"/>
          </rPr>
          <t xml:space="preserve">本年度（４月～３月）の実績を記載
空床利用型の短期生活（療養）介護について、本体施設との按分が難しい場合は、本体施設に一括計上（短期分は空欄）とすることも可能です。
</t>
        </r>
        <r>
          <rPr>
            <sz val="10"/>
            <color indexed="10"/>
            <rFont val="MS P ゴシック"/>
            <family val="3"/>
            <charset val="128"/>
          </rPr>
          <t>本年度の賃金総額は法人が設定した賃金改善改善実施期間で集計し、記載してください。</t>
        </r>
      </text>
    </comment>
    <comment ref="AE14" authorId="2" shapeId="0">
      <text>
        <r>
          <rPr>
            <sz val="10"/>
            <color indexed="81"/>
            <rFont val="MS P ゴシック"/>
            <family val="3"/>
            <charset val="128"/>
          </rPr>
          <t xml:space="preserve">本年度（４月～３月）の実績を記載
空床利用型の短期生活（療養）介護について、本体施設との按分が難しい場合は、本体施設に一括計上（短期分は空欄）とすることも可能です。
</t>
        </r>
        <r>
          <rPr>
            <sz val="10"/>
            <color indexed="10"/>
            <rFont val="MS P ゴシック"/>
            <family val="3"/>
            <charset val="128"/>
          </rPr>
          <t>本年度の常勤換算数は法人が設定した賃金改善改善実施期間で集計し、記載してください。</t>
        </r>
      </text>
    </comment>
    <comment ref="AH14" authorId="2" shapeId="0">
      <text>
        <r>
          <rPr>
            <sz val="10"/>
            <color indexed="81"/>
            <rFont val="MS P ゴシック"/>
            <family val="3"/>
            <charset val="128"/>
          </rPr>
          <t>当該事業所に従事する経験・技能のある介護職員のうち月平均８万円以上の賃金改　
善又は年額440万円以上となった者の実人数を記載してください。
複数の事業所に兼務している場合には、いずれか１か所に計上して下さい。（同一職員の重複計上は不可）
空床利用型の短期生活（療養）介護について、</t>
        </r>
        <r>
          <rPr>
            <b/>
            <u/>
            <sz val="10"/>
            <color indexed="81"/>
            <rFont val="MS P ゴシック"/>
            <family val="3"/>
            <charset val="128"/>
          </rPr>
          <t>「本年度の対象職員への賃金総額」又は「本年度の常勤換算職員数」を空欄とした場合は、本欄は空欄</t>
        </r>
        <r>
          <rPr>
            <sz val="10"/>
            <color indexed="81"/>
            <rFont val="MS P ゴシック"/>
            <family val="3"/>
            <charset val="128"/>
          </rPr>
          <t>として下さい。</t>
        </r>
      </text>
    </comment>
    <comment ref="AG16" authorId="2" shapeId="0">
      <text>
        <r>
          <rPr>
            <sz val="10"/>
            <color indexed="81"/>
            <rFont val="MS P ゴシック"/>
            <family val="3"/>
            <charset val="128"/>
          </rPr>
          <t>その他の職種については、実人数を記載することも可能です。</t>
        </r>
      </text>
    </comment>
    <comment ref="W19" authorId="1" shapeId="0">
      <text>
        <r>
          <rPr>
            <b/>
            <sz val="10"/>
            <color indexed="81"/>
            <rFont val="ＭＳ Ｐゴシック"/>
            <family val="3"/>
            <charset val="128"/>
          </rPr>
          <t>ドロップダウンリストで選択できます。</t>
        </r>
      </text>
    </comment>
  </commentList>
</comments>
</file>

<file path=xl/sharedStrings.xml><?xml version="1.0" encoding="utf-8"?>
<sst xmlns="http://schemas.openxmlformats.org/spreadsheetml/2006/main" count="490" uniqueCount="396">
  <si>
    <t>フリガナ</t>
    <phoneticPr fontId="2"/>
  </si>
  <si>
    <t>〒</t>
    <phoneticPr fontId="2"/>
  </si>
  <si>
    <t>年</t>
    <rPh sb="0" eb="1">
      <t>ネン</t>
    </rPh>
    <phoneticPr fontId="2"/>
  </si>
  <si>
    <t>月</t>
    <rPh sb="0" eb="1">
      <t>ゲツ</t>
    </rPh>
    <phoneticPr fontId="2"/>
  </si>
  <si>
    <t>円</t>
    <rPh sb="0" eb="1">
      <t>エン</t>
    </rPh>
    <phoneticPr fontId="2"/>
  </si>
  <si>
    <t>人</t>
    <rPh sb="0" eb="1">
      <t>ニン</t>
    </rPh>
    <phoneticPr fontId="2"/>
  </si>
  <si>
    <t>日</t>
    <rPh sb="0" eb="1">
      <t>ニチ</t>
    </rPh>
    <phoneticPr fontId="2"/>
  </si>
  <si>
    <t>介護保険事業所番号</t>
    <rPh sb="0" eb="2">
      <t>カイゴ</t>
    </rPh>
    <rPh sb="2" eb="4">
      <t>ホケン</t>
    </rPh>
    <rPh sb="4" eb="7">
      <t>ジギョウショ</t>
    </rPh>
    <rPh sb="7" eb="9">
      <t>バンゴウ</t>
    </rPh>
    <phoneticPr fontId="2"/>
  </si>
  <si>
    <t>サービス名</t>
    <rPh sb="4" eb="5">
      <t>メイ</t>
    </rPh>
    <phoneticPr fontId="2"/>
  </si>
  <si>
    <t>1</t>
    <phoneticPr fontId="2"/>
  </si>
  <si>
    <t>＜サービス名一覧&gt;</t>
    <rPh sb="5" eb="6">
      <t>ナ</t>
    </rPh>
    <rPh sb="6" eb="8">
      <t>イチラン</t>
    </rPh>
    <phoneticPr fontId="2"/>
  </si>
  <si>
    <t>訪問介護</t>
  </si>
  <si>
    <t>夜間対応型訪問介護</t>
  </si>
  <si>
    <t>通所介護</t>
  </si>
  <si>
    <t>地域密着型通所介護</t>
  </si>
  <si>
    <t>地域密着型特定施設入居者生活介護</t>
  </si>
  <si>
    <t>看護小規模多機能型居宅介護</t>
    <rPh sb="0" eb="13">
      <t>カンゴ</t>
    </rPh>
    <phoneticPr fontId="2"/>
  </si>
  <si>
    <t>介護老人福祉施設</t>
    <rPh sb="0" eb="2">
      <t>カイゴ</t>
    </rPh>
    <rPh sb="2" eb="4">
      <t>ロウジン</t>
    </rPh>
    <rPh sb="4" eb="6">
      <t>フクシ</t>
    </rPh>
    <rPh sb="6" eb="8">
      <t>シセツ</t>
    </rPh>
    <phoneticPr fontId="2"/>
  </si>
  <si>
    <t>地域密着型介護老人福祉施設</t>
  </si>
  <si>
    <t>介護老人保健施設</t>
    <rPh sb="0" eb="8">
      <t>ロウケン</t>
    </rPh>
    <phoneticPr fontId="2"/>
  </si>
  <si>
    <t>介護療養型医療施設</t>
    <rPh sb="0" eb="9">
      <t>カイゴ</t>
    </rPh>
    <phoneticPr fontId="2"/>
  </si>
  <si>
    <t>介護医療院</t>
    <rPh sb="0" eb="2">
      <t>カイゴ</t>
    </rPh>
    <rPh sb="2" eb="4">
      <t>イリョウ</t>
    </rPh>
    <rPh sb="4" eb="5">
      <t>イン</t>
    </rPh>
    <phoneticPr fontId="2"/>
  </si>
  <si>
    <t>年度）</t>
    <phoneticPr fontId="2"/>
  </si>
  <si>
    <t>電話番号</t>
    <rPh sb="0" eb="2">
      <t>デンワ</t>
    </rPh>
    <rPh sb="2" eb="4">
      <t>バンゴウ</t>
    </rPh>
    <phoneticPr fontId="2"/>
  </si>
  <si>
    <t>FAX番号</t>
    <rPh sb="3" eb="5">
      <t>バンゴウ</t>
    </rPh>
    <phoneticPr fontId="2"/>
  </si>
  <si>
    <t>令和</t>
    <rPh sb="0" eb="2">
      <t>レイワ</t>
    </rPh>
    <phoneticPr fontId="2"/>
  </si>
  <si>
    <t xml:space="preserve"> （法人名）</t>
    <rPh sb="2" eb="4">
      <t>ホウジン</t>
    </rPh>
    <rPh sb="4" eb="5">
      <t>メイ</t>
    </rPh>
    <phoneticPr fontId="2"/>
  </si>
  <si>
    <t xml:space="preserve"> （代表者名）</t>
    <rPh sb="2" eb="5">
      <t>ダイヒョウシャ</t>
    </rPh>
    <rPh sb="5" eb="6">
      <t>メイ</t>
    </rPh>
    <rPh sb="6" eb="7">
      <t>ホウミョウ</t>
    </rPh>
    <phoneticPr fontId="2"/>
  </si>
  <si>
    <t>.</t>
    <phoneticPr fontId="2"/>
  </si>
  <si>
    <t>①</t>
    <phoneticPr fontId="2"/>
  </si>
  <si>
    <t>②</t>
    <phoneticPr fontId="2"/>
  </si>
  <si>
    <t>③</t>
    <phoneticPr fontId="2"/>
  </si>
  <si>
    <t>④</t>
    <phoneticPr fontId="2"/>
  </si>
  <si>
    <t>その他</t>
    <rPh sb="2" eb="3">
      <t>タ</t>
    </rPh>
    <phoneticPr fontId="2"/>
  </si>
  <si>
    <t>（</t>
    <phoneticPr fontId="2"/>
  </si>
  <si>
    <t>）</t>
    <phoneticPr fontId="2"/>
  </si>
  <si>
    <t>※</t>
    <phoneticPr fontId="2"/>
  </si>
  <si>
    <t>※</t>
    <phoneticPr fontId="2"/>
  </si>
  <si>
    <t>ⅰ）加算の算定により賃金改善を行った賃金の総額</t>
    <rPh sb="2" eb="4">
      <t>カサン</t>
    </rPh>
    <rPh sb="5" eb="7">
      <t>サンテイ</t>
    </rPh>
    <rPh sb="10" eb="12">
      <t>チンギン</t>
    </rPh>
    <rPh sb="12" eb="14">
      <t>カイゼン</t>
    </rPh>
    <rPh sb="15" eb="16">
      <t>オコナ</t>
    </rPh>
    <rPh sb="18" eb="20">
      <t>チンギン</t>
    </rPh>
    <rPh sb="21" eb="23">
      <t>ソウガク</t>
    </rPh>
    <phoneticPr fontId="2"/>
  </si>
  <si>
    <t>別紙様式３－２</t>
    <rPh sb="0" eb="2">
      <t>ベッシ</t>
    </rPh>
    <rPh sb="2" eb="4">
      <t>ヨウシキ</t>
    </rPh>
    <phoneticPr fontId="2"/>
  </si>
  <si>
    <t>別紙様式３－１</t>
    <rPh sb="0" eb="2">
      <t>ベッシ</t>
    </rPh>
    <rPh sb="2" eb="4">
      <t>ヨウシキ</t>
    </rPh>
    <phoneticPr fontId="2"/>
  </si>
  <si>
    <t>※詳細は別紙様式３－２に記載</t>
    <rPh sb="1" eb="3">
      <t>ショウサイ</t>
    </rPh>
    <rPh sb="4" eb="6">
      <t>ベッシ</t>
    </rPh>
    <rPh sb="6" eb="8">
      <t>ヨウシキ</t>
    </rPh>
    <rPh sb="12" eb="14">
      <t>キサイ</t>
    </rPh>
    <phoneticPr fontId="2"/>
  </si>
  <si>
    <t>介護職員処遇改善加算及び介護職員等特定処遇改善加算に関して、虚偽や不正があった場合には、支払われた介護給付費の返還や介護事業者の指定取消となる場合があるので留意すること。</t>
    <rPh sb="10" eb="11">
      <t>オヨ</t>
    </rPh>
    <rPh sb="12" eb="14">
      <t>カイゴ</t>
    </rPh>
    <rPh sb="14" eb="16">
      <t>ショクイン</t>
    </rPh>
    <rPh sb="16" eb="17">
      <t>トウ</t>
    </rPh>
    <rPh sb="17" eb="19">
      <t>トクテイ</t>
    </rPh>
    <rPh sb="19" eb="21">
      <t>ショグウ</t>
    </rPh>
    <rPh sb="21" eb="25">
      <t>カイゼンカサン</t>
    </rPh>
    <rPh sb="30" eb="32">
      <t>キョギ</t>
    </rPh>
    <rPh sb="33" eb="35">
      <t>フセイ</t>
    </rPh>
    <phoneticPr fontId="2"/>
  </si>
  <si>
    <t>提出先</t>
    <rPh sb="0" eb="2">
      <t>テイシュツ</t>
    </rPh>
    <rPh sb="2" eb="3">
      <t>サキ</t>
    </rPh>
    <phoneticPr fontId="2"/>
  </si>
  <si>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2"/>
  </si>
  <si>
    <t>（Ａ）経験・技能のある介護職員</t>
    <rPh sb="3" eb="5">
      <t>ケイケン</t>
    </rPh>
    <rPh sb="11" eb="13">
      <t>カイゴ</t>
    </rPh>
    <rPh sb="13" eb="15">
      <t>ショクイン</t>
    </rPh>
    <phoneticPr fontId="2"/>
  </si>
  <si>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2"/>
  </si>
  <si>
    <t>１　基本情報</t>
    <rPh sb="2" eb="4">
      <t>キホン</t>
    </rPh>
    <rPh sb="4" eb="6">
      <t>ジョウホウ</t>
    </rPh>
    <phoneticPr fontId="2"/>
  </si>
  <si>
    <t>法人所在地</t>
    <rPh sb="0" eb="2">
      <t>ホウジン</t>
    </rPh>
    <rPh sb="2" eb="5">
      <t>ショザイチ</t>
    </rPh>
    <phoneticPr fontId="2"/>
  </si>
  <si>
    <t>書類作成担当者</t>
    <rPh sb="0" eb="2">
      <t>ショルイ</t>
    </rPh>
    <rPh sb="2" eb="4">
      <t>サクセイ</t>
    </rPh>
    <rPh sb="4" eb="7">
      <t>タントウシャ</t>
    </rPh>
    <phoneticPr fontId="2"/>
  </si>
  <si>
    <t>連絡先</t>
    <rPh sb="0" eb="3">
      <t>レンラクサキ</t>
    </rPh>
    <phoneticPr fontId="2"/>
  </si>
  <si>
    <t>E-mail</t>
    <phoneticPr fontId="2"/>
  </si>
  <si>
    <t>法人名</t>
    <rPh sb="0" eb="2">
      <t>ホウジン</t>
    </rPh>
    <rPh sb="2" eb="3">
      <t>メイ</t>
    </rPh>
    <phoneticPr fontId="2"/>
  </si>
  <si>
    <t>フリガナ</t>
    <phoneticPr fontId="2"/>
  </si>
  <si>
    <t>↓隠し列</t>
    <rPh sb="1" eb="2">
      <t>カク</t>
    </rPh>
    <rPh sb="3" eb="4">
      <t>レツ</t>
    </rPh>
    <phoneticPr fontId="2"/>
  </si>
  <si>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2"/>
  </si>
  <si>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2"/>
  </si>
  <si>
    <t>⇒下表に必要事項を入力してください。</t>
    <rPh sb="1" eb="3">
      <t>カヒョウ</t>
    </rPh>
    <rPh sb="4" eb="6">
      <t>ヒツヨウ</t>
    </rPh>
    <rPh sb="6" eb="8">
      <t>ジコウ</t>
    </rPh>
    <rPh sb="9" eb="11">
      <t>ニュウリョク</t>
    </rPh>
    <phoneticPr fontId="2"/>
  </si>
  <si>
    <t>名称</t>
    <rPh sb="0" eb="2">
      <t>メイショウ</t>
    </rPh>
    <phoneticPr fontId="2"/>
  </si>
  <si>
    <t>〒結合</t>
    <rPh sb="1" eb="3">
      <t>ケツゴウ</t>
    </rPh>
    <phoneticPr fontId="2"/>
  </si>
  <si>
    <t>法人住所</t>
    <rPh sb="0" eb="2">
      <t>ホウジン</t>
    </rPh>
    <rPh sb="2" eb="4">
      <t>ジュウショ</t>
    </rPh>
    <phoneticPr fontId="2"/>
  </si>
  <si>
    <t>〒</t>
    <phoneticPr fontId="2"/>
  </si>
  <si>
    <t>住所１（番地・住居番号まで）</t>
    <rPh sb="0" eb="2">
      <t>ジュウショ</t>
    </rPh>
    <rPh sb="4" eb="6">
      <t>バンチ</t>
    </rPh>
    <rPh sb="7" eb="9">
      <t>ジュウキョ</t>
    </rPh>
    <rPh sb="9" eb="11">
      <t>バンゴウ</t>
    </rPh>
    <phoneticPr fontId="2"/>
  </si>
  <si>
    <t>住所２（建物名等）</t>
    <rPh sb="0" eb="2">
      <t>ジュウショ</t>
    </rPh>
    <rPh sb="4" eb="6">
      <t>タテモノ</t>
    </rPh>
    <rPh sb="6" eb="7">
      <t>メイ</t>
    </rPh>
    <rPh sb="7" eb="8">
      <t>トウ</t>
    </rPh>
    <phoneticPr fontId="2"/>
  </si>
  <si>
    <t>法人代表者</t>
    <rPh sb="0" eb="2">
      <t>ホウジン</t>
    </rPh>
    <rPh sb="2" eb="5">
      <t>ダイヒョウシャ</t>
    </rPh>
    <phoneticPr fontId="2"/>
  </si>
  <si>
    <t>職名</t>
    <rPh sb="0" eb="2">
      <t>ショクメイ</t>
    </rPh>
    <phoneticPr fontId="2"/>
  </si>
  <si>
    <t>氏名</t>
    <rPh sb="0" eb="2">
      <t>シメイ</t>
    </rPh>
    <phoneticPr fontId="2"/>
  </si>
  <si>
    <t>書類作成
担当者</t>
    <rPh sb="0" eb="2">
      <t>ショルイ</t>
    </rPh>
    <rPh sb="2" eb="4">
      <t>サクセイ</t>
    </rPh>
    <rPh sb="5" eb="8">
      <t>タントウシャ</t>
    </rPh>
    <phoneticPr fontId="2"/>
  </si>
  <si>
    <t>フリガナ</t>
    <phoneticPr fontId="2"/>
  </si>
  <si>
    <t>e-mail</t>
    <phoneticPr fontId="2"/>
  </si>
  <si>
    <t>通し番号</t>
    <rPh sb="0" eb="1">
      <t>トオ</t>
    </rPh>
    <rPh sb="2" eb="4">
      <t>バンゴウ</t>
    </rPh>
    <phoneticPr fontId="2"/>
  </si>
  <si>
    <t>介護保険事業所番号</t>
    <rPh sb="0" eb="2">
      <t>カイゴ</t>
    </rPh>
    <rPh sb="2" eb="4">
      <t>ホケン</t>
    </rPh>
    <rPh sb="4" eb="6">
      <t>ジギョウ</t>
    </rPh>
    <rPh sb="6" eb="7">
      <t>ショ</t>
    </rPh>
    <rPh sb="7" eb="9">
      <t>バンゴウ</t>
    </rPh>
    <phoneticPr fontId="2"/>
  </si>
  <si>
    <t>指定権者名</t>
    <rPh sb="0" eb="2">
      <t>シテイ</t>
    </rPh>
    <rPh sb="2" eb="3">
      <t>ケン</t>
    </rPh>
    <rPh sb="3" eb="4">
      <t>ジャ</t>
    </rPh>
    <rPh sb="4" eb="5">
      <t>メイ</t>
    </rPh>
    <phoneticPr fontId="2"/>
  </si>
  <si>
    <t>事業所名</t>
    <rPh sb="0" eb="2">
      <t>ジギョウ</t>
    </rPh>
    <rPh sb="2" eb="3">
      <t>ショ</t>
    </rPh>
    <rPh sb="3" eb="4">
      <t>メイ</t>
    </rPh>
    <phoneticPr fontId="2"/>
  </si>
  <si>
    <t>・提出先に関する情報</t>
    <rPh sb="1" eb="3">
      <t>テイシュツ</t>
    </rPh>
    <rPh sb="3" eb="4">
      <t>サキ</t>
    </rPh>
    <rPh sb="5" eb="6">
      <t>カン</t>
    </rPh>
    <rPh sb="8" eb="10">
      <t>ジョウホウ</t>
    </rPh>
    <phoneticPr fontId="2"/>
  </si>
  <si>
    <t>・基本情報</t>
    <rPh sb="1" eb="3">
      <t>キホン</t>
    </rPh>
    <phoneticPr fontId="2"/>
  </si>
  <si>
    <t>１　提出先に関する情報</t>
    <rPh sb="2" eb="4">
      <t>テイシュツ</t>
    </rPh>
    <rPh sb="4" eb="5">
      <t>サキ</t>
    </rPh>
    <rPh sb="6" eb="7">
      <t>カン</t>
    </rPh>
    <rPh sb="9" eb="11">
      <t>ジョウホウ</t>
    </rPh>
    <phoneticPr fontId="2"/>
  </si>
  <si>
    <t>２　基本情報</t>
    <rPh sb="2" eb="4">
      <t>キホン</t>
    </rPh>
    <rPh sb="4" eb="6">
      <t>ジョウホウ</t>
    </rPh>
    <phoneticPr fontId="2"/>
  </si>
  <si>
    <t>指定権者</t>
    <rPh sb="0" eb="2">
      <t>シテイ</t>
    </rPh>
    <rPh sb="2" eb="4">
      <t>ケンシャ</t>
    </rPh>
    <phoneticPr fontId="2"/>
  </si>
  <si>
    <t>事業所名</t>
    <rPh sb="0" eb="2">
      <t>ジギョウ</t>
    </rPh>
    <rPh sb="2" eb="3">
      <t>ショ</t>
    </rPh>
    <rPh sb="3" eb="4">
      <t>ナ</t>
    </rPh>
    <phoneticPr fontId="2"/>
  </si>
  <si>
    <t>介護職員処遇改善実績報告書・介護職員等特定処遇改善実績報告書（令和</t>
    <rPh sb="4" eb="6">
      <t>ショグウ</t>
    </rPh>
    <rPh sb="6" eb="8">
      <t>カイゼン</t>
    </rPh>
    <rPh sb="8" eb="10">
      <t>ジッセキ</t>
    </rPh>
    <rPh sb="10" eb="13">
      <t>ホウコクショ</t>
    </rPh>
    <rPh sb="14" eb="16">
      <t>カイゴ</t>
    </rPh>
    <rPh sb="16" eb="18">
      <t>ショクイン</t>
    </rPh>
    <rPh sb="18" eb="19">
      <t>トウ</t>
    </rPh>
    <phoneticPr fontId="2"/>
  </si>
  <si>
    <t>（Ｃ）その他の職種</t>
    <rPh sb="5" eb="6">
      <t>タ</t>
    </rPh>
    <rPh sb="7" eb="9">
      <t>ショクシュ</t>
    </rPh>
    <phoneticPr fontId="2"/>
  </si>
  <si>
    <t>（Ｂ）他の介護職員</t>
    <rPh sb="3" eb="4">
      <t>タ</t>
    </rPh>
    <rPh sb="5" eb="7">
      <t>カイゴ</t>
    </rPh>
    <rPh sb="7" eb="9">
      <t>ショクイン</t>
    </rPh>
    <phoneticPr fontId="2"/>
  </si>
  <si>
    <t xml:space="preserve">
(配分比率)</t>
    <rPh sb="2" eb="4">
      <t>ハイブン</t>
    </rPh>
    <rPh sb="4" eb="6">
      <t>ヒリツ</t>
    </rPh>
    <phoneticPr fontId="2"/>
  </si>
  <si>
    <t>経験・技能のある介護職員(A)</t>
    <rPh sb="0" eb="2">
      <t>ケイケン</t>
    </rPh>
    <phoneticPr fontId="2"/>
  </si>
  <si>
    <t>他の
介護職員(B)</t>
    <rPh sb="0" eb="1">
      <t>タ</t>
    </rPh>
    <rPh sb="3" eb="5">
      <t>カイゴ</t>
    </rPh>
    <rPh sb="5" eb="7">
      <t>ショクイン</t>
    </rPh>
    <phoneticPr fontId="2"/>
  </si>
  <si>
    <t>その他の職種(C)</t>
    <rPh sb="2" eb="3">
      <t>タ</t>
    </rPh>
    <rPh sb="4" eb="6">
      <t>ショクシュ</t>
    </rPh>
    <phoneticPr fontId="2"/>
  </si>
  <si>
    <t>介護職員処遇改善実績報告書・介護職員等特定処遇改善実績報告書（施設・事業所別個表）　</t>
    <rPh sb="31" eb="33">
      <t>シセツ</t>
    </rPh>
    <rPh sb="34" eb="37">
      <t>ジギョウショ</t>
    </rPh>
    <rPh sb="37" eb="38">
      <t>ベツ</t>
    </rPh>
    <rPh sb="38" eb="40">
      <t>コヒョウ</t>
    </rPh>
    <phoneticPr fontId="2"/>
  </si>
  <si>
    <t>本年度の常勤換算職員数［人］</t>
    <rPh sb="0" eb="3">
      <t>ホンネンド</t>
    </rPh>
    <rPh sb="4" eb="6">
      <t>ジョウキン</t>
    </rPh>
    <rPh sb="6" eb="8">
      <t>カンサン</t>
    </rPh>
    <rPh sb="8" eb="11">
      <t>ショクインスウ</t>
    </rPh>
    <rPh sb="12" eb="13">
      <t>ニン</t>
    </rPh>
    <phoneticPr fontId="2"/>
  </si>
  <si>
    <t>グループ別内訳</t>
    <rPh sb="4" eb="5">
      <t>ベツ</t>
    </rPh>
    <rPh sb="5" eb="7">
      <t>ウチワケ</t>
    </rPh>
    <phoneticPr fontId="2"/>
  </si>
  <si>
    <t>（グループ別内訳）</t>
    <rPh sb="5" eb="6">
      <t>ベツ</t>
    </rPh>
    <rPh sb="6" eb="8">
      <t>ウチワケ</t>
    </rPh>
    <phoneticPr fontId="2"/>
  </si>
  <si>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</si>
  <si>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介護職員処遇改善加算（処遇改善加算）</t>
    <rPh sb="0" eb="10">
      <t>カイゴショクインショグウカイゼンカサン</t>
    </rPh>
    <rPh sb="11" eb="13">
      <t>ショグウ</t>
    </rPh>
    <rPh sb="13" eb="15">
      <t>カイゼン</t>
    </rPh>
    <rPh sb="15" eb="17">
      <t>カサン</t>
    </rPh>
    <phoneticPr fontId="2"/>
  </si>
  <si>
    <t>２　実績報告＜共通＞</t>
    <rPh sb="2" eb="4">
      <t>ジッセキ</t>
    </rPh>
    <rPh sb="4" eb="6">
      <t>ホウコク</t>
    </rPh>
    <rPh sb="7" eb="9">
      <t>キョウツウ</t>
    </rPh>
    <phoneticPr fontId="2"/>
  </si>
  <si>
    <t>平均賃金改善額</t>
    <rPh sb="0" eb="2">
      <t>ヘイキン</t>
    </rPh>
    <rPh sb="2" eb="4">
      <t>チンギン</t>
    </rPh>
    <rPh sb="4" eb="6">
      <t>カイゼン</t>
    </rPh>
    <rPh sb="6" eb="7">
      <t>ガク</t>
    </rPh>
    <phoneticPr fontId="2"/>
  </si>
  <si>
    <t>事業所の所在地</t>
    <rPh sb="0" eb="3">
      <t>ジギョウショ</t>
    </rPh>
    <rPh sb="4" eb="7">
      <t>ショザイチ</t>
    </rPh>
    <phoneticPr fontId="2"/>
  </si>
  <si>
    <t>都道府県</t>
    <rPh sb="0" eb="4">
      <t>トドウフケン</t>
    </rPh>
    <phoneticPr fontId="2"/>
  </si>
  <si>
    <t>市区町村</t>
    <rPh sb="0" eb="2">
      <t>シク</t>
    </rPh>
    <rPh sb="2" eb="4">
      <t>チョウソン</t>
    </rPh>
    <phoneticPr fontId="2"/>
  </si>
  <si>
    <t>グループ別内訳</t>
    <phoneticPr fontId="2"/>
  </si>
  <si>
    <t>ワークシート名（左からの順）</t>
    <rPh sb="6" eb="7">
      <t>メイ</t>
    </rPh>
    <rPh sb="8" eb="9">
      <t>ヒダリ</t>
    </rPh>
    <rPh sb="12" eb="13">
      <t>ジュン</t>
    </rPh>
    <phoneticPr fontId="10"/>
  </si>
  <si>
    <t>枚数</t>
    <rPh sb="0" eb="2">
      <t>マイスウ</t>
    </rPh>
    <phoneticPr fontId="10"/>
  </si>
  <si>
    <t>ワークシートの入力の順番（推奨）</t>
    <rPh sb="7" eb="9">
      <t>ニュウリョク</t>
    </rPh>
    <rPh sb="10" eb="12">
      <t>ジュンバン</t>
    </rPh>
    <rPh sb="13" eb="15">
      <t>スイショウ</t>
    </rPh>
    <phoneticPr fontId="2"/>
  </si>
  <si>
    <t>説明</t>
    <rPh sb="0" eb="2">
      <t>セツメイ</t>
    </rPh>
    <phoneticPr fontId="10"/>
  </si>
  <si>
    <t>はじめに</t>
    <phoneticPr fontId="10"/>
  </si>
  <si>
    <t>-</t>
    <phoneticPr fontId="2"/>
  </si>
  <si>
    <t>・本様式の内容と使い方を説明しています。</t>
    <rPh sb="1" eb="4">
      <t>ホンヨウシキ</t>
    </rPh>
    <rPh sb="5" eb="7">
      <t>ナイヨウ</t>
    </rPh>
    <rPh sb="8" eb="9">
      <t>ツカ</t>
    </rPh>
    <rPh sb="10" eb="11">
      <t>カタ</t>
    </rPh>
    <rPh sb="12" eb="14">
      <t>セツメイ</t>
    </rPh>
    <phoneticPr fontId="2"/>
  </si>
  <si>
    <t>不要</t>
    <rPh sb="0" eb="2">
      <t>フヨウ</t>
    </rPh>
    <phoneticPr fontId="10"/>
  </si>
  <si>
    <t>基本情報入力シート</t>
    <rPh sb="0" eb="4">
      <t>キホンジョウホウ</t>
    </rPh>
    <rPh sb="4" eb="6">
      <t>ニュウリョク</t>
    </rPh>
    <phoneticPr fontId="10"/>
  </si>
  <si>
    <t>提出</t>
    <rPh sb="0" eb="2">
      <t>テイシュツ</t>
    </rPh>
    <phoneticPr fontId="10"/>
  </si>
  <si>
    <t>２　書類の作成方法</t>
    <rPh sb="2" eb="4">
      <t>ショルイ</t>
    </rPh>
    <rPh sb="5" eb="7">
      <t>サクセイ</t>
    </rPh>
    <rPh sb="7" eb="9">
      <t>ホウホウ</t>
    </rPh>
    <phoneticPr fontId="10"/>
  </si>
  <si>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2"/>
  </si>
  <si>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2"/>
  </si>
  <si>
    <t>従来</t>
  </si>
  <si>
    <t>計画</t>
  </si>
  <si>
    <t>実績</t>
  </si>
  <si>
    <t>介護職員処遇改善実績報告書・介護職員等特定処遇改善実績報告書　作成にあたっての入力シート等の説明</t>
    <rPh sb="0" eb="2">
      <t>カイゴ</t>
    </rPh>
    <rPh sb="2" eb="4">
      <t>ショクイン</t>
    </rPh>
    <rPh sb="4" eb="6">
      <t>ショグウ</t>
    </rPh>
    <rPh sb="6" eb="8">
      <t>カイゼン</t>
    </rPh>
    <rPh sb="14" eb="16">
      <t>カイゴ</t>
    </rPh>
    <rPh sb="16" eb="18">
      <t>ショクイン</t>
    </rPh>
    <rPh sb="18" eb="19">
      <t>トウ</t>
    </rPh>
    <rPh sb="19" eb="21">
      <t>トクテイ</t>
    </rPh>
    <rPh sb="21" eb="23">
      <t>ショグウ</t>
    </rPh>
    <rPh sb="23" eb="25">
      <t>カイゼン</t>
    </rPh>
    <rPh sb="25" eb="27">
      <t>ジッセキ</t>
    </rPh>
    <rPh sb="27" eb="30">
      <t>ホウコクショ</t>
    </rPh>
    <rPh sb="31" eb="33">
      <t>サクセイ</t>
    </rPh>
    <rPh sb="39" eb="41">
      <t>ニュウリョク</t>
    </rPh>
    <rPh sb="44" eb="45">
      <t>トウ</t>
    </rPh>
    <rPh sb="46" eb="48">
      <t>セツメイ</t>
    </rPh>
    <phoneticPr fontId="10"/>
  </si>
  <si>
    <t>・原則、本様式を用いて実績報告書を作成してください。</t>
    <rPh sb="1" eb="3">
      <t>ゲンソク</t>
    </rPh>
    <rPh sb="4" eb="7">
      <t>ホンヨウシキ</t>
    </rPh>
    <rPh sb="8" eb="9">
      <t>モチ</t>
    </rPh>
    <rPh sb="17" eb="19">
      <t>サクセイ</t>
    </rPh>
    <phoneticPr fontId="2"/>
  </si>
  <si>
    <t>別紙様式3-1</t>
    <rPh sb="0" eb="2">
      <t>ベッシ</t>
    </rPh>
    <phoneticPr fontId="10"/>
  </si>
  <si>
    <t>別紙様式3-2</t>
    <rPh sb="0" eb="2">
      <t>ベッシ</t>
    </rPh>
    <phoneticPr fontId="10"/>
  </si>
  <si>
    <t>&lt;-</t>
    <phoneticPr fontId="2"/>
  </si>
  <si>
    <t>！この欄が○でない場合、特定加算による賃金改善の見込額が要件を満たしていません。</t>
    <rPh sb="3" eb="4">
      <t>ラン</t>
    </rPh>
    <rPh sb="9" eb="11">
      <t>バアイ</t>
    </rPh>
    <rPh sb="12" eb="16">
      <t>トクテイカ</t>
    </rPh>
    <rPh sb="19" eb="21">
      <t>チンギン</t>
    </rPh>
    <rPh sb="21" eb="23">
      <t>カイゼン</t>
    </rPh>
    <rPh sb="24" eb="27">
      <t>ミコミガク</t>
    </rPh>
    <rPh sb="28" eb="30">
      <t>ヨウケン</t>
    </rPh>
    <rPh sb="31" eb="32">
      <t>ミ</t>
    </rPh>
    <phoneticPr fontId="2"/>
  </si>
  <si>
    <t>円</t>
    <rPh sb="0" eb="1">
      <t>エン</t>
    </rPh>
    <phoneticPr fontId="2"/>
  </si>
  <si>
    <t>！この欄が☓の場合、A:BまたはA:Cの配分比率が要件を満たしていません。</t>
    <rPh sb="3" eb="4">
      <t>ラン</t>
    </rPh>
    <rPh sb="7" eb="9">
      <t>バアイ</t>
    </rPh>
    <phoneticPr fontId="2"/>
  </si>
  <si>
    <t>！この欄が☓の場合、B:Cの配分比率が要件を満たしていません。</t>
    <rPh sb="3" eb="4">
      <t>ラン</t>
    </rPh>
    <rPh sb="7" eb="9">
      <t>バアイ</t>
    </rPh>
    <phoneticPr fontId="2"/>
  </si>
  <si>
    <t>！この欄が☓の場合、Cのうち改善後の賃金が最も高額となった者の賃金が440万円を超えています。</t>
    <rPh sb="3" eb="4">
      <t>ラン</t>
    </rPh>
    <rPh sb="7" eb="9">
      <t>バアイ</t>
    </rPh>
    <rPh sb="14" eb="16">
      <t>カイゼン</t>
    </rPh>
    <rPh sb="16" eb="17">
      <t>ゴ</t>
    </rPh>
    <rPh sb="18" eb="20">
      <t>チンギン</t>
    </rPh>
    <rPh sb="21" eb="22">
      <t>モット</t>
    </rPh>
    <rPh sb="23" eb="25">
      <t>コウガク</t>
    </rPh>
    <rPh sb="29" eb="30">
      <t>モノ</t>
    </rPh>
    <rPh sb="31" eb="33">
      <t>チンギン</t>
    </rPh>
    <rPh sb="37" eb="39">
      <t>マンエン</t>
    </rPh>
    <rPh sb="40" eb="41">
      <t>コ</t>
    </rPh>
    <phoneticPr fontId="2"/>
  </si>
  <si>
    <t>！この欄が☓の場合、「賃金改善を実施したグループ」の選択方法が不適当です。</t>
    <rPh sb="3" eb="4">
      <t>ラン</t>
    </rPh>
    <rPh sb="7" eb="9">
      <t>バアイ</t>
    </rPh>
    <rPh sb="11" eb="13">
      <t>チンギン</t>
    </rPh>
    <rPh sb="13" eb="15">
      <t>カイゼン</t>
    </rPh>
    <rPh sb="16" eb="18">
      <t>ジッ</t>
    </rPh>
    <rPh sb="26" eb="28">
      <t>センタク</t>
    </rPh>
    <rPh sb="28" eb="30">
      <t>ホウホウ</t>
    </rPh>
    <rPh sb="31" eb="34">
      <t>フテキトウ</t>
    </rPh>
    <phoneticPr fontId="2"/>
  </si>
  <si>
    <t>！この欄が☓の場合、「設定できない事業所があった場合その理由」欄にチェックが必要です。</t>
    <rPh sb="38" eb="40">
      <t>ヒツヨウ</t>
    </rPh>
    <phoneticPr fontId="2"/>
  </si>
  <si>
    <t>経験・技能のある介護職員のうち月平均8万円以上又は年額440万円以上［人］</t>
    <rPh sb="0" eb="2">
      <t>ケイケン</t>
    </rPh>
    <rPh sb="3" eb="5">
      <t>ギノウ</t>
    </rPh>
    <rPh sb="8" eb="10">
      <t>カイゴ</t>
    </rPh>
    <rPh sb="10" eb="12">
      <t>ショクイン</t>
    </rPh>
    <rPh sb="15" eb="18">
      <t>ツキヘイキン</t>
    </rPh>
    <rPh sb="16" eb="18">
      <t>ヘイキン</t>
    </rPh>
    <rPh sb="19" eb="21">
      <t>マンエン</t>
    </rPh>
    <rPh sb="21" eb="23">
      <t>イジョウ</t>
    </rPh>
    <rPh sb="23" eb="24">
      <t>マタ</t>
    </rPh>
    <rPh sb="25" eb="27">
      <t>ネンガク</t>
    </rPh>
    <rPh sb="30" eb="32">
      <t>マンエン</t>
    </rPh>
    <rPh sb="32" eb="34">
      <t>イジョウ</t>
    </rPh>
    <rPh sb="35" eb="36">
      <t>ニン</t>
    </rPh>
    <phoneticPr fontId="2"/>
  </si>
  <si>
    <t>経験・技能のある介護職員のうち月平均8万円以上又は年額440万円以上［人］</t>
    <rPh sb="0" eb="2">
      <t>ケイケン</t>
    </rPh>
    <rPh sb="3" eb="5">
      <t>ギノウ</t>
    </rPh>
    <rPh sb="8" eb="12">
      <t>カイゴショクイン</t>
    </rPh>
    <phoneticPr fontId="2"/>
  </si>
  <si>
    <t>いずれかに該当する人数</t>
    <rPh sb="5" eb="7">
      <t>ガイトウ</t>
    </rPh>
    <rPh sb="9" eb="11">
      <t>ニンズウ</t>
    </rPh>
    <phoneticPr fontId="2"/>
  </si>
  <si>
    <t>未設定の
事業所</t>
    <rPh sb="0" eb="3">
      <t>ミセッテイ</t>
    </rPh>
    <rPh sb="5" eb="8">
      <t>ジギョウショ</t>
    </rPh>
    <phoneticPr fontId="2"/>
  </si>
  <si>
    <t>本年度の常勤換算職員数［人］</t>
    <rPh sb="0" eb="3">
      <t>ホンネンド</t>
    </rPh>
    <rPh sb="4" eb="6">
      <t>ジョウキン</t>
    </rPh>
    <rPh sb="6" eb="8">
      <t>カンサン</t>
    </rPh>
    <rPh sb="8" eb="10">
      <t>ショクイン</t>
    </rPh>
    <rPh sb="10" eb="11">
      <t>スウ</t>
    </rPh>
    <rPh sb="12" eb="13">
      <t>ニン</t>
    </rPh>
    <phoneticPr fontId="2"/>
  </si>
  <si>
    <t>年度分の加算の総額</t>
    <rPh sb="0" eb="2">
      <t>ネンド</t>
    </rPh>
    <rPh sb="2" eb="3">
      <t>ブン</t>
    </rPh>
    <rPh sb="4" eb="6">
      <t>カサン</t>
    </rPh>
    <rPh sb="7" eb="9">
      <t>ソウガク</t>
    </rPh>
    <phoneticPr fontId="2"/>
  </si>
  <si>
    <t>前年度の平均賃金額(月額)【基準額３】　</t>
    <rPh sb="0" eb="3">
      <t>ゼンネンド</t>
    </rPh>
    <rPh sb="4" eb="6">
      <t>ヘイキン</t>
    </rPh>
    <rPh sb="6" eb="8">
      <t>チンギン</t>
    </rPh>
    <rPh sb="8" eb="9">
      <t>ガク</t>
    </rPh>
    <rPh sb="10" eb="12">
      <t>ゲツガク</t>
    </rPh>
    <rPh sb="14" eb="17">
      <t>キジュンガク</t>
    </rPh>
    <phoneticPr fontId="2"/>
  </si>
  <si>
    <t>本年度の平均賃金額(月額)</t>
    <rPh sb="0" eb="3">
      <t>ホンネンド</t>
    </rPh>
    <rPh sb="4" eb="6">
      <t>ヘイキン</t>
    </rPh>
    <rPh sb="6" eb="8">
      <t>チンギン</t>
    </rPh>
    <rPh sb="8" eb="9">
      <t>ガク</t>
    </rPh>
    <rPh sb="10" eb="12">
      <t>ゲツガク</t>
    </rPh>
    <phoneticPr fontId="2"/>
  </si>
  <si>
    <t>ⅱ）前年度の賃金の総額【基準額１】【基準額２】</t>
    <rPh sb="2" eb="5">
      <t>ゼンネンド</t>
    </rPh>
    <rPh sb="6" eb="8">
      <t>チンギン</t>
    </rPh>
    <rPh sb="9" eb="11">
      <t>ソウガク</t>
    </rPh>
    <rPh sb="12" eb="15">
      <t>キジュンガク</t>
    </rPh>
    <rPh sb="18" eb="21">
      <t>キジュンガク</t>
    </rPh>
    <phoneticPr fontId="2"/>
  </si>
  <si>
    <t>本年度の加算の総額［円］</t>
    <rPh sb="0" eb="3">
      <t>ホンネンド</t>
    </rPh>
    <rPh sb="4" eb="6">
      <t>カサン</t>
    </rPh>
    <rPh sb="7" eb="9">
      <t>ソウガク</t>
    </rPh>
    <rPh sb="10" eb="11">
      <t>エン</t>
    </rPh>
    <phoneticPr fontId="2"/>
  </si>
  <si>
    <t>本年度の賃金の総額［円］</t>
    <rPh sb="0" eb="3">
      <t>ホンネンド</t>
    </rPh>
    <rPh sb="10" eb="11">
      <t>エン</t>
    </rPh>
    <phoneticPr fontId="2"/>
  </si>
  <si>
    <t>　</t>
    <phoneticPr fontId="2"/>
  </si>
  <si>
    <t>実績報告書の記載内容に虚偽がないことを証明するとともに、記載内容を証明する資料を適切に保管していることを誓約します。</t>
    <phoneticPr fontId="2"/>
  </si>
  <si>
    <t>！この欄が○でない場合、処遇改善加算による賃金改善の見込額が要件を満たしていません。</t>
    <rPh sb="3" eb="4">
      <t>ラン</t>
    </rPh>
    <rPh sb="9" eb="11">
      <t>バアイ</t>
    </rPh>
    <rPh sb="12" eb="14">
      <t>ショグウ</t>
    </rPh>
    <rPh sb="14" eb="16">
      <t>カイゼン</t>
    </rPh>
    <rPh sb="16" eb="18">
      <t>カサン</t>
    </rPh>
    <rPh sb="21" eb="23">
      <t>チンギン</t>
    </rPh>
    <rPh sb="23" eb="25">
      <t>カイゼン</t>
    </rPh>
    <rPh sb="26" eb="29">
      <t>ミコミガク</t>
    </rPh>
    <rPh sb="30" eb="32">
      <t>ヨウケン</t>
    </rPh>
    <rPh sb="33" eb="34">
      <t>ミ</t>
    </rPh>
    <phoneticPr fontId="2"/>
  </si>
  <si>
    <t>月額平均８万円又は改善後の賃金が年額440万円となった者＜特定＞</t>
    <rPh sb="0" eb="2">
      <t>ゲツガク</t>
    </rPh>
    <rPh sb="2" eb="4">
      <t>ヘイキン</t>
    </rPh>
    <rPh sb="5" eb="7">
      <t>マンエン</t>
    </rPh>
    <rPh sb="7" eb="8">
      <t>マタ</t>
    </rPh>
    <rPh sb="9" eb="12">
      <t>カイゼンゴ</t>
    </rPh>
    <rPh sb="13" eb="15">
      <t>チンギン</t>
    </rPh>
    <rPh sb="16" eb="18">
      <t>ネンガク</t>
    </rPh>
    <rPh sb="21" eb="23">
      <t>マンエン</t>
    </rPh>
    <rPh sb="27" eb="28">
      <t>モノ</t>
    </rPh>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</si>
  <si>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</si>
  <si>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（設定できない事業所があった場合その理由）　※複数回答可</t>
    <rPh sb="1" eb="3">
      <t>セッテイ</t>
    </rPh>
    <rPh sb="7" eb="10">
      <t>ジギョウショ</t>
    </rPh>
    <rPh sb="14" eb="16">
      <t>バアイ</t>
    </rPh>
    <rPh sb="18" eb="20">
      <t>リユウ</t>
    </rPh>
    <rPh sb="23" eb="25">
      <t>フクスウ</t>
    </rPh>
    <rPh sb="25" eb="27">
      <t>カイトウ</t>
    </rPh>
    <rPh sb="27" eb="28">
      <t>カ</t>
    </rPh>
    <phoneticPr fontId="2"/>
  </si>
  <si>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2"/>
  </si>
  <si>
    <t>賃金改善を実施した 
グループ　</t>
    <rPh sb="0" eb="2">
      <t>チンギン</t>
    </rPh>
    <rPh sb="2" eb="4">
      <t>カイゼン</t>
    </rPh>
    <rPh sb="5" eb="7">
      <t>ジッシ</t>
    </rPh>
    <phoneticPr fontId="2"/>
  </si>
  <si>
    <t>定期巡回･随時対応型訪問介護看護</t>
    <phoneticPr fontId="2"/>
  </si>
  <si>
    <t>提出の要否</t>
    <rPh sb="0" eb="2">
      <t>テイシュツ</t>
    </rPh>
    <rPh sb="3" eb="5">
      <t>ヨウヒ</t>
    </rPh>
    <phoneticPr fontId="10"/>
  </si>
  <si>
    <r>
      <t>・「賃金改善所要額」の比較対象となる年度は、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となりました。</t>
    </r>
    <rPh sb="6" eb="8">
      <t>ショヨウ</t>
    </rPh>
    <rPh sb="8" eb="9">
      <t>ガク</t>
    </rPh>
    <rPh sb="47" eb="49">
      <t>シンセイ</t>
    </rPh>
    <phoneticPr fontId="2"/>
  </si>
  <si>
    <t>・法人の基本的な情報を入力することで、様式3-1及び様式3-2へ自動的に転記が行われるため、こちらから入力してください。
・本シートは提出不要です。</t>
    <rPh sb="1" eb="3">
      <t>ホウジン</t>
    </rPh>
    <rPh sb="4" eb="7">
      <t>キホンテキ</t>
    </rPh>
    <rPh sb="8" eb="10">
      <t>ジョウホウ</t>
    </rPh>
    <rPh sb="11" eb="13">
      <t>ニュウリョク</t>
    </rPh>
    <rPh sb="19" eb="21">
      <t>ヨウシキ</t>
    </rPh>
    <rPh sb="24" eb="25">
      <t>オヨ</t>
    </rPh>
    <rPh sb="26" eb="28">
      <t>ヨウシキ</t>
    </rPh>
    <rPh sb="32" eb="35">
      <t>ジドウテキ</t>
    </rPh>
    <rPh sb="36" eb="38">
      <t>テンキ</t>
    </rPh>
    <rPh sb="39" eb="40">
      <t>オコナ</t>
    </rPh>
    <rPh sb="51" eb="53">
      <t>ニュウリョク</t>
    </rPh>
    <rPh sb="62" eb="63">
      <t>ホン</t>
    </rPh>
    <rPh sb="67" eb="69">
      <t>テイシュツ</t>
    </rPh>
    <rPh sb="69" eb="71">
      <t>フヨウ</t>
    </rPh>
    <phoneticPr fontId="10"/>
  </si>
  <si>
    <t>・計画書の基準額や賃金改善を実施したグループ等をを入力します。
・別紙様式3-2に事業所毎の加算総額や賃金総額、常勤換算職員数等を入力後、賃金改善所要額が加算の総額を上回っていること、平均賃金改善額が配分比率の要件を満たしていること等を確認します。</t>
    <rPh sb="1" eb="4">
      <t>ケイカクショ</t>
    </rPh>
    <rPh sb="5" eb="7">
      <t>キジュン</t>
    </rPh>
    <rPh sb="7" eb="8">
      <t>ガク</t>
    </rPh>
    <rPh sb="9" eb="11">
      <t>チンギン</t>
    </rPh>
    <rPh sb="11" eb="13">
      <t>カイゼン</t>
    </rPh>
    <rPh sb="14" eb="16">
      <t>ジッシ</t>
    </rPh>
    <rPh sb="22" eb="23">
      <t>トウ</t>
    </rPh>
    <rPh sb="25" eb="27">
      <t>ニュウリョク</t>
    </rPh>
    <rPh sb="33" eb="35">
      <t>ベッシ</t>
    </rPh>
    <rPh sb="35" eb="37">
      <t>ヨウシキ</t>
    </rPh>
    <rPh sb="41" eb="44">
      <t>ジギョウショ</t>
    </rPh>
    <rPh sb="44" eb="45">
      <t>ゴト</t>
    </rPh>
    <rPh sb="46" eb="48">
      <t>カサン</t>
    </rPh>
    <rPh sb="48" eb="50">
      <t>ソウガク</t>
    </rPh>
    <rPh sb="51" eb="53">
      <t>チンギン</t>
    </rPh>
    <rPh sb="53" eb="55">
      <t>ソウガク</t>
    </rPh>
    <rPh sb="56" eb="58">
      <t>ジョウキン</t>
    </rPh>
    <rPh sb="58" eb="60">
      <t>カンサン</t>
    </rPh>
    <rPh sb="60" eb="63">
      <t>ショクインスウ</t>
    </rPh>
    <rPh sb="63" eb="64">
      <t>トウ</t>
    </rPh>
    <rPh sb="65" eb="67">
      <t>ニュウリョク</t>
    </rPh>
    <rPh sb="67" eb="68">
      <t>ゴ</t>
    </rPh>
    <rPh sb="69" eb="71">
      <t>チンギン</t>
    </rPh>
    <rPh sb="71" eb="73">
      <t>カイゼン</t>
    </rPh>
    <rPh sb="73" eb="75">
      <t>ショヨウ</t>
    </rPh>
    <rPh sb="75" eb="76">
      <t>ガク</t>
    </rPh>
    <rPh sb="77" eb="79">
      <t>カサン</t>
    </rPh>
    <rPh sb="80" eb="82">
      <t>ソウガク</t>
    </rPh>
    <rPh sb="83" eb="85">
      <t>ウワマワ</t>
    </rPh>
    <rPh sb="92" eb="99">
      <t>ヘイキン</t>
    </rPh>
    <rPh sb="100" eb="102">
      <t>ハイブン</t>
    </rPh>
    <rPh sb="102" eb="104">
      <t>ヒリツ</t>
    </rPh>
    <rPh sb="108" eb="109">
      <t>ミ</t>
    </rPh>
    <rPh sb="116" eb="117">
      <t>トウ</t>
    </rPh>
    <phoneticPr fontId="10"/>
  </si>
  <si>
    <t>・計画書の別紙様式２－２又は別紙様式２－３で届け出た事業所について、事業所毎の加算総額や賃金総額、常勤換算職員数等を入力します。</t>
    <rPh sb="1" eb="4">
      <t>ケイカクショ</t>
    </rPh>
    <rPh sb="5" eb="7">
      <t>ベッシ</t>
    </rPh>
    <rPh sb="7" eb="9">
      <t>ヨウシキ</t>
    </rPh>
    <rPh sb="12" eb="13">
      <t>マタ</t>
    </rPh>
    <rPh sb="14" eb="16">
      <t>ベッシ</t>
    </rPh>
    <rPh sb="16" eb="18">
      <t>ヨウシキ</t>
    </rPh>
    <rPh sb="22" eb="23">
      <t>トド</t>
    </rPh>
    <rPh sb="24" eb="25">
      <t>デ</t>
    </rPh>
    <rPh sb="26" eb="29">
      <t>ジギョウショ</t>
    </rPh>
    <phoneticPr fontId="10"/>
  </si>
  <si>
    <t>―（一括申請する事業所数により異なる）</t>
    <rPh sb="2" eb="4">
      <t>イッカツ</t>
    </rPh>
    <rPh sb="4" eb="6">
      <t>シンセイ</t>
    </rPh>
    <rPh sb="8" eb="11">
      <t>ジギョウショ</t>
    </rPh>
    <rPh sb="11" eb="12">
      <t>スウ</t>
    </rPh>
    <rPh sb="15" eb="16">
      <t>コト</t>
    </rPh>
    <phoneticPr fontId="7"/>
  </si>
  <si>
    <t>・介護職員処遇改善実績報告書と介護職員等特定処遇改善実績報告書を一本化しました。</t>
    <rPh sb="32" eb="35">
      <t>イッポンカ</t>
    </rPh>
    <phoneticPr fontId="2"/>
  </si>
  <si>
    <r>
      <t>　【本報告書で報告する加算】　</t>
    </r>
    <r>
      <rPr>
        <sz val="9"/>
        <color theme="1"/>
        <rFont val="ＭＳ Ｐ明朝"/>
        <family val="1"/>
        <charset val="128"/>
      </rPr>
      <t>加算名称にチェックを入れること。</t>
    </r>
    <rPh sb="2" eb="3">
      <t>ホン</t>
    </rPh>
    <rPh sb="3" eb="6">
      <t>ホウコクショ</t>
    </rPh>
    <rPh sb="7" eb="9">
      <t>ホウコク</t>
    </rPh>
    <rPh sb="11" eb="13">
      <t>カサン</t>
    </rPh>
    <rPh sb="15" eb="17">
      <t>カサン</t>
    </rPh>
    <rPh sb="17" eb="19">
      <t>メイショウ</t>
    </rPh>
    <rPh sb="25" eb="26">
      <t>イ</t>
    </rPh>
    <phoneticPr fontId="2"/>
  </si>
  <si>
    <r>
      <t>賃金改善所要額</t>
    </r>
    <r>
      <rPr>
        <sz val="8"/>
        <color theme="1"/>
        <rFont val="ＭＳ Ｐ明朝"/>
        <family val="1"/>
        <charset val="128"/>
      </rPr>
      <t>（ⅰ－ⅱ）</t>
    </r>
    <rPh sb="0" eb="2">
      <t>チンギン</t>
    </rPh>
    <rPh sb="2" eb="4">
      <t>カイゼン</t>
    </rPh>
    <rPh sb="4" eb="7">
      <t>ショヨウガク</t>
    </rPh>
    <phoneticPr fontId="2"/>
  </si>
  <si>
    <t>⑤職場環境等要件に基づいて実施した取組について＜全体＞</t>
    <rPh sb="1" eb="3">
      <t>ショクバ</t>
    </rPh>
    <rPh sb="3" eb="5">
      <t>カンキョウ</t>
    </rPh>
    <rPh sb="5" eb="6">
      <t>トウ</t>
    </rPh>
    <rPh sb="6" eb="8">
      <t>ヨウケン</t>
    </rPh>
    <rPh sb="9" eb="10">
      <t>モト</t>
    </rPh>
    <rPh sb="13" eb="15">
      <t>ジッシ</t>
    </rPh>
    <rPh sb="17" eb="19">
      <t>トリクミ</t>
    </rPh>
    <rPh sb="24" eb="26">
      <t>ゼンタイ</t>
    </rPh>
    <phoneticPr fontId="2"/>
  </si>
  <si>
    <t>変更なし</t>
    <rPh sb="0" eb="2">
      <t>ヘンコウ</t>
    </rPh>
    <phoneticPr fontId="2"/>
  </si>
  <si>
    <t>内容</t>
    <rPh sb="0" eb="2">
      <t>ナイヨウ</t>
    </rPh>
    <phoneticPr fontId="2"/>
  </si>
  <si>
    <t>入職促進に向けた取組</t>
    <phoneticPr fontId="2"/>
  </si>
  <si>
    <t>法人や事業所の経営理念やケア方針・人材育成方針、その実現のための施策・仕組みなどの明確化</t>
    <phoneticPr fontId="2"/>
  </si>
  <si>
    <t>事業者の共同による採用・人事ローテーション・研修のための制度構築</t>
    <phoneticPr fontId="2"/>
  </si>
  <si>
    <t>他産業からの転職者、主婦層、中高年齢者等、経験者・有資格者等にこだわらない幅広い採用の仕組みの構築</t>
    <rPh sb="43" eb="45">
      <t>シク</t>
    </rPh>
    <rPh sb="47" eb="49">
      <t>コウチク</t>
    </rPh>
    <phoneticPr fontId="2"/>
  </si>
  <si>
    <t>職業体験の受入れや地域行事への参加や主催等による職業魅力度向上の取組の実施</t>
    <rPh sb="35" eb="37">
      <t>ジッシ</t>
    </rPh>
    <phoneticPr fontId="2"/>
  </si>
  <si>
    <t>資質の向上やキャリアアップに向けた支援</t>
    <phoneticPr fontId="2"/>
  </si>
  <si>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2"/>
  </si>
  <si>
    <t>研修の受講やキャリア段位制度と人事考課との連動</t>
    <phoneticPr fontId="2"/>
  </si>
  <si>
    <t>エルダー・メンター（仕事やメンタル面のサポート等をする担当者）制度等導入</t>
    <phoneticPr fontId="2"/>
  </si>
  <si>
    <t>上位者・担当者等によるキャリア面談など、キャリアアップ等に関する定期的な相談の機会の確保</t>
    <phoneticPr fontId="2"/>
  </si>
  <si>
    <t>両立支援・多様な働き方の推進</t>
    <phoneticPr fontId="2"/>
  </si>
  <si>
    <t>子育てや家族等の介護等と仕事の両立を目指す者のための休業制度等の充実、事業所内託児施設の整備</t>
    <phoneticPr fontId="2"/>
  </si>
  <si>
    <t>職員の事情等の状況に応じた勤務シフトや短時間正規職員制度の導入、職員の希望に即した非正規職員から正規職員への転換の制度等の整備</t>
    <phoneticPr fontId="2"/>
  </si>
  <si>
    <t>有給休暇が取得しやすい環境の整備</t>
    <phoneticPr fontId="2"/>
  </si>
  <si>
    <t>業務や福利厚生制度、メンタルヘルス等の職員相談窓口の設置等相談体制の充実</t>
    <phoneticPr fontId="2"/>
  </si>
  <si>
    <t>腰痛を含む心身の健康管理</t>
    <phoneticPr fontId="2"/>
  </si>
  <si>
    <t>介護職員の身体の負担軽減のための介護技術の修得支援、介護ロボットやリフト等の介護機器等導入及び研修等による腰痛対策の実施</t>
    <phoneticPr fontId="2"/>
  </si>
  <si>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2"/>
  </si>
  <si>
    <t>雇用管理改善のための管理者に対する研修等の実施</t>
    <phoneticPr fontId="2"/>
  </si>
  <si>
    <t>事故・トラブルへの対応マニュアル等の作成等の体制の整備</t>
    <phoneticPr fontId="2"/>
  </si>
  <si>
    <t>生産性向上のための業務改善の取組</t>
    <phoneticPr fontId="2"/>
  </si>
  <si>
    <t>タブレット端末やインカム等のＩＣＴ活用や見守り機器等の介護ロボットやセンサー等の導入による業務量の縮減</t>
    <phoneticPr fontId="2"/>
  </si>
  <si>
    <t>高齢者の活躍（居室やフロア等の掃除、食事の配膳・下膳などのほか、経理や労務、広報なども含めた介護業務以外の業務の提供）等による役割分担の明確化</t>
    <phoneticPr fontId="2"/>
  </si>
  <si>
    <t>５S活動（業務管理の手法の１つ。整理・整頓・清掃・清潔・躾の頭文字をとったもの）等の実践による職場環境の整備</t>
    <phoneticPr fontId="2"/>
  </si>
  <si>
    <t>業務手順書の作成や、記録・報告様式の工夫等による情報共有や作業負担の軽減</t>
    <phoneticPr fontId="2"/>
  </si>
  <si>
    <t>やりがい・働きがいの醸成</t>
    <phoneticPr fontId="2"/>
  </si>
  <si>
    <t>ミーティング等による職場内コミュニケーションの円滑化による個々の介護職員の気づきを踏まえた勤務環境やケア内容の改善</t>
    <phoneticPr fontId="2"/>
  </si>
  <si>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2"/>
  </si>
  <si>
    <t>利用者本位のケア方針など介護保険や法人の理念等を定期的に学ぶ機会の提供</t>
    <phoneticPr fontId="2"/>
  </si>
  <si>
    <t>ケアの好事例や、利用者やその家族からの謝意等の情報を共有する機会の提供</t>
    <phoneticPr fontId="2"/>
  </si>
  <si>
    <t>※今年度に提出した計画書の記載内容から変更がない場合は「変更なし」にチェック（✔）</t>
    <rPh sb="1" eb="2">
      <t>イマ</t>
    </rPh>
    <phoneticPr fontId="2"/>
  </si>
  <si>
    <t>⑥その他（やむを得ず配分比率を満たすことができなくなった場合等については、下記の欄に記載すること。）</t>
    <rPh sb="3" eb="4">
      <t>タ</t>
    </rPh>
    <rPh sb="8" eb="9">
      <t>エ</t>
    </rPh>
    <rPh sb="10" eb="12">
      <t>ハイブン</t>
    </rPh>
    <rPh sb="12" eb="14">
      <t>ヒリツ</t>
    </rPh>
    <rPh sb="15" eb="16">
      <t>ミ</t>
    </rPh>
    <rPh sb="28" eb="30">
      <t>バアイ</t>
    </rPh>
    <rPh sb="30" eb="31">
      <t>トウ</t>
    </rPh>
    <rPh sb="37" eb="39">
      <t>カキ</t>
    </rPh>
    <rPh sb="40" eb="41">
      <t>ラン</t>
    </rPh>
    <rPh sb="42" eb="44">
      <t>キサイ</t>
    </rPh>
    <phoneticPr fontId="2"/>
  </si>
  <si>
    <t>●令和３年度からの主な変更点は下記のとおりです。</t>
    <rPh sb="1" eb="3">
      <t>レイワ</t>
    </rPh>
    <rPh sb="4" eb="6">
      <t>ネンド</t>
    </rPh>
    <rPh sb="9" eb="10">
      <t>オモ</t>
    </rPh>
    <rPh sb="11" eb="14">
      <t>ヘンコウテン</t>
    </rPh>
    <rPh sb="15" eb="17">
      <t>カキ</t>
    </rPh>
    <phoneticPr fontId="2"/>
  </si>
  <si>
    <t>・職場環境等要件に基づく取組の実施について、過去ではなく、当該年度における取組の実施を求めることとしました。</t>
    <phoneticPr fontId="2"/>
  </si>
  <si>
    <t>区分</t>
    <rPh sb="0" eb="2">
      <t>クブン</t>
    </rPh>
    <phoneticPr fontId="2"/>
  </si>
  <si>
    <t>●令和２年度からの主な変更点・注意点は下記のとおりです。</t>
    <rPh sb="1" eb="3">
      <t>レイワ</t>
    </rPh>
    <rPh sb="4" eb="6">
      <t>ネンド</t>
    </rPh>
    <rPh sb="9" eb="10">
      <t>オモ</t>
    </rPh>
    <rPh sb="11" eb="14">
      <t>ヘンコウテン</t>
    </rPh>
    <rPh sb="15" eb="18">
      <t>チュウイテン</t>
    </rPh>
    <rPh sb="19" eb="21">
      <t>カキ</t>
    </rPh>
    <phoneticPr fontId="10"/>
  </si>
  <si>
    <t>・特定加算の平均賃金改善額の配分ルールにおける「経験・技能のある介護職員」は「他の介護職員」の「２倍以上であること」について、「経験・技能のある介護職員」は「他の介護職員」「と比較し高いこと」を求めることとしました。</t>
    <rPh sb="1" eb="3">
      <t>トクテイ</t>
    </rPh>
    <rPh sb="3" eb="5">
      <t>カサン</t>
    </rPh>
    <phoneticPr fontId="2"/>
  </si>
  <si>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2"/>
  </si>
  <si>
    <t>(a)本年度の賃金の総額</t>
    <rPh sb="3" eb="6">
      <t>ホンネンド</t>
    </rPh>
    <rPh sb="7" eb="9">
      <t>チンギン</t>
    </rPh>
    <rPh sb="10" eb="12">
      <t>ソウガク</t>
    </rPh>
    <phoneticPr fontId="2"/>
  </si>
  <si>
    <t>訪問型サービス（総合事業）</t>
    <rPh sb="8" eb="10">
      <t>ソウゴウ</t>
    </rPh>
    <rPh sb="10" eb="12">
      <t>ジギョウ</t>
    </rPh>
    <phoneticPr fontId="2"/>
  </si>
  <si>
    <t>通所型サービス（総合事業）</t>
    <rPh sb="8" eb="10">
      <t>ソウゴウ</t>
    </rPh>
    <rPh sb="10" eb="12">
      <t>ジギョウ</t>
    </rPh>
    <phoneticPr fontId="2"/>
  </si>
  <si>
    <t>処遇改善加算の対象者</t>
    <rPh sb="0" eb="2">
      <t>ショグウ</t>
    </rPh>
    <rPh sb="2" eb="4">
      <t>カイゼン</t>
    </rPh>
    <rPh sb="4" eb="6">
      <t>カサン</t>
    </rPh>
    <rPh sb="7" eb="10">
      <t>タイショウシャ</t>
    </rPh>
    <phoneticPr fontId="2"/>
  </si>
  <si>
    <t>特定加算の対象者</t>
    <rPh sb="0" eb="2">
      <t>トクテイ</t>
    </rPh>
    <rPh sb="2" eb="4">
      <t>カサン</t>
    </rPh>
    <rPh sb="5" eb="8">
      <t>タイショウシャ</t>
    </rPh>
    <phoneticPr fontId="2"/>
  </si>
  <si>
    <t>処遇改善加算</t>
    <rPh sb="0" eb="2">
      <t>ショグウ</t>
    </rPh>
    <rPh sb="2" eb="6">
      <t>カイゼンカサン</t>
    </rPh>
    <phoneticPr fontId="2"/>
  </si>
  <si>
    <t>特定加算</t>
    <rPh sb="0" eb="2">
      <t>トクテイ</t>
    </rPh>
    <rPh sb="2" eb="4">
      <t>カサン</t>
    </rPh>
    <phoneticPr fontId="2"/>
  </si>
  <si>
    <t>３　加算・補助金対象事業所に関する情報</t>
    <rPh sb="2" eb="4">
      <t>カサン</t>
    </rPh>
    <rPh sb="5" eb="8">
      <t>ホジョキン</t>
    </rPh>
    <rPh sb="8" eb="10">
      <t>タイショウ</t>
    </rPh>
    <rPh sb="10" eb="12">
      <t>ジギョウ</t>
    </rPh>
    <rPh sb="12" eb="13">
      <t>ショ</t>
    </rPh>
    <rPh sb="14" eb="15">
      <t>カン</t>
    </rPh>
    <rPh sb="17" eb="19">
      <t>ジョウホウ</t>
    </rPh>
    <phoneticPr fontId="2"/>
  </si>
  <si>
    <t>本年度の総額［円］</t>
    <rPh sb="0" eb="3">
      <t>ホンネンド</t>
    </rPh>
    <rPh sb="4" eb="6">
      <t>ソウガク</t>
    </rPh>
    <rPh sb="7" eb="8">
      <t>エン</t>
    </rPh>
    <phoneticPr fontId="2"/>
  </si>
  <si>
    <t>本年度の賃金の総額［円］</t>
    <rPh sb="0" eb="3">
      <t>ホンネンド</t>
    </rPh>
    <rPh sb="4" eb="6">
      <t>チンギン</t>
    </rPh>
    <rPh sb="7" eb="9">
      <t>ソウガク</t>
    </rPh>
    <rPh sb="10" eb="11">
      <t>エン</t>
    </rPh>
    <phoneticPr fontId="2"/>
  </si>
  <si>
    <t>本年度の総額［円］</t>
    <phoneticPr fontId="2"/>
  </si>
  <si>
    <t>※②ⅰ）(a)「本年度の賃金の総額」には、賃金改善に伴う法定福利費等の事業主負担の増加分を含めることができる。</t>
    <rPh sb="8" eb="11">
      <t>ホンネンド</t>
    </rPh>
    <rPh sb="12" eb="14">
      <t>チンギン</t>
    </rPh>
    <rPh sb="15" eb="17">
      <t>ソウガク</t>
    </rPh>
    <phoneticPr fontId="2"/>
  </si>
  <si>
    <t>処遇加算</t>
    <rPh sb="0" eb="2">
      <t>ショグウ</t>
    </rPh>
    <rPh sb="2" eb="4">
      <t>カサン</t>
    </rPh>
    <phoneticPr fontId="2"/>
  </si>
  <si>
    <t>特定加算</t>
    <rPh sb="0" eb="2">
      <t>トクテイ</t>
    </rPh>
    <rPh sb="2" eb="4">
      <t>カサン</t>
    </rPh>
    <phoneticPr fontId="2"/>
  </si>
  <si>
    <t>要件Ⅰ</t>
    <rPh sb="0" eb="2">
      <t>ヨウケン</t>
    </rPh>
    <phoneticPr fontId="2"/>
  </si>
  <si>
    <t>要件Ⅱ</t>
    <rPh sb="0" eb="2">
      <t>ヨウケン</t>
    </rPh>
    <phoneticPr fontId="2"/>
  </si>
  <si>
    <t>B≧２C</t>
    <phoneticPr fontId="2"/>
  </si>
  <si>
    <t>A＞BかつA＞2C</t>
    <phoneticPr fontId="2"/>
  </si>
  <si>
    <t>Aのうち１人以上が該当</t>
    <rPh sb="5" eb="6">
      <t>ニン</t>
    </rPh>
    <rPh sb="6" eb="8">
      <t>イジョウ</t>
    </rPh>
    <rPh sb="9" eb="11">
      <t>ガイトウ</t>
    </rPh>
    <phoneticPr fontId="2"/>
  </si>
  <si>
    <t>要件Ⅲ</t>
    <rPh sb="0" eb="2">
      <t>ヨウケン</t>
    </rPh>
    <phoneticPr fontId="2"/>
  </si>
  <si>
    <t>実績報告書（介護職員処遇改善実績報告書・介護職員等特定処遇改善実績報告書）作成用　基本情報入力シート</t>
    <rPh sb="0" eb="2">
      <t>ジッセキ</t>
    </rPh>
    <rPh sb="2" eb="5">
      <t>ホウコクショ</t>
    </rPh>
    <rPh sb="14" eb="16">
      <t>ジッセキ</t>
    </rPh>
    <rPh sb="16" eb="19">
      <t>ホウコクショ</t>
    </rPh>
    <rPh sb="31" eb="33">
      <t>ジッセキ</t>
    </rPh>
    <rPh sb="33" eb="36">
      <t>ホウコクショ</t>
    </rPh>
    <rPh sb="37" eb="40">
      <t>サクセイヨウ</t>
    </rPh>
    <rPh sb="41" eb="43">
      <t>キホン</t>
    </rPh>
    <rPh sb="43" eb="45">
      <t>ジョウホウ</t>
    </rPh>
    <rPh sb="45" eb="47">
      <t>ニュウリョク</t>
    </rPh>
    <phoneticPr fontId="2"/>
  </si>
  <si>
    <t>・加算対象事業所に関する情報</t>
    <phoneticPr fontId="2"/>
  </si>
  <si>
    <t>処遇改善加算・特定加算の届出に係る提出先（指定権者）の名称を入力してください。</t>
    <rPh sb="0" eb="2">
      <t>ショグウ</t>
    </rPh>
    <rPh sb="2" eb="4">
      <t>カイゼン</t>
    </rPh>
    <rPh sb="4" eb="6">
      <t>カサン</t>
    </rPh>
    <rPh sb="7" eb="9">
      <t>トクテイ</t>
    </rPh>
    <rPh sb="9" eb="11">
      <t>カサン</t>
    </rPh>
    <rPh sb="12" eb="14">
      <t>トドケデ</t>
    </rPh>
    <rPh sb="15" eb="16">
      <t>カカ</t>
    </rPh>
    <rPh sb="17" eb="19">
      <t>テイシュツ</t>
    </rPh>
    <rPh sb="19" eb="20">
      <t>サキ</t>
    </rPh>
    <rPh sb="21" eb="23">
      <t>シテイ</t>
    </rPh>
    <rPh sb="23" eb="24">
      <t>ケン</t>
    </rPh>
    <rPh sb="24" eb="25">
      <t>ジャ</t>
    </rPh>
    <rPh sb="27" eb="29">
      <t>メイショウ</t>
    </rPh>
    <rPh sb="30" eb="32">
      <t>ニュウリョク</t>
    </rPh>
    <phoneticPr fontId="2"/>
  </si>
  <si>
    <t>－</t>
  </si>
  <si>
    <t>13</t>
  </si>
  <si>
    <t>14</t>
  </si>
  <si>
    <t>円</t>
  </si>
  <si>
    <r>
      <rPr>
        <b/>
        <sz val="8"/>
        <color theme="1"/>
        <rFont val="ＭＳ Ｐ明朝"/>
        <family val="1"/>
        <charset val="128"/>
      </rPr>
      <t>【処遇改善加算】</t>
    </r>
    <r>
      <rPr>
        <sz val="8"/>
        <color theme="1"/>
        <rFont val="ＭＳ Ｐ明朝"/>
        <family val="1"/>
        <charset val="128"/>
      </rPr>
      <t xml:space="preserve">
届出に係る計画の期間中に、全体で</t>
    </r>
    <r>
      <rPr>
        <b/>
        <u/>
        <sz val="8"/>
        <color theme="1"/>
        <rFont val="ＭＳ Ｐ明朝"/>
        <family val="1"/>
        <charset val="128"/>
      </rPr>
      <t>必ず１つ以上</t>
    </r>
    <r>
      <rPr>
        <sz val="8"/>
        <color theme="1"/>
        <rFont val="ＭＳ Ｐ明朝"/>
        <family val="1"/>
        <charset val="128"/>
      </rPr>
      <t xml:space="preserve">の取組を行うことが必要であること
</t>
    </r>
    <r>
      <rPr>
        <b/>
        <sz val="8"/>
        <color theme="1"/>
        <rFont val="ＭＳ Ｐ明朝"/>
        <family val="1"/>
        <charset val="128"/>
      </rPr>
      <t>【特定加算】</t>
    </r>
    <r>
      <rPr>
        <sz val="8"/>
        <color theme="1"/>
        <rFont val="ＭＳ Ｐ明朝"/>
        <family val="1"/>
        <charset val="128"/>
      </rPr>
      <t xml:space="preserve">
届出に係る計画の期間中に、「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の取組を行うことが必要であること。</t>
    </r>
    <rPh sb="1" eb="3">
      <t>ショグウ</t>
    </rPh>
    <rPh sb="3" eb="5">
      <t>カイゼン</t>
    </rPh>
    <rPh sb="5" eb="7">
      <t>カサン</t>
    </rPh>
    <rPh sb="9" eb="11">
      <t>トドケデ</t>
    </rPh>
    <rPh sb="12" eb="13">
      <t>カカ</t>
    </rPh>
    <rPh sb="14" eb="16">
      <t>ケイカク</t>
    </rPh>
    <rPh sb="17" eb="20">
      <t>キカンチュウ</t>
    </rPh>
    <rPh sb="22" eb="24">
      <t>ゼンタイ</t>
    </rPh>
    <rPh sb="25" eb="26">
      <t>カナラ</t>
    </rPh>
    <rPh sb="29" eb="31">
      <t>イジョウ</t>
    </rPh>
    <rPh sb="32" eb="34">
      <t>トリクミ</t>
    </rPh>
    <rPh sb="35" eb="36">
      <t>オコナ</t>
    </rPh>
    <rPh sb="40" eb="42">
      <t>ヒツヨウ</t>
    </rPh>
    <rPh sb="49" eb="51">
      <t>トクテイ</t>
    </rPh>
    <rPh sb="51" eb="53">
      <t>カサン</t>
    </rPh>
    <rPh sb="55" eb="57">
      <t>トドケデ</t>
    </rPh>
    <rPh sb="58" eb="59">
      <t>カカ</t>
    </rPh>
    <rPh sb="60" eb="62">
      <t>ケイカク</t>
    </rPh>
    <rPh sb="63" eb="66">
      <t>キカンチュウ</t>
    </rPh>
    <rPh sb="179" eb="181">
      <t>イジョウ</t>
    </rPh>
    <rPh sb="182" eb="184">
      <t>トリクミ</t>
    </rPh>
    <rPh sb="185" eb="186">
      <t>オコナ</t>
    </rPh>
    <rPh sb="190" eb="192">
      <t>ヒツヨウ</t>
    </rPh>
    <phoneticPr fontId="2"/>
  </si>
  <si>
    <t>※②ⅱ）「前年度の賃金の総額」【基準額１】【基準額２】には、計画書の（１）④ⅱ）又は（２）⑥ⅱ）の額を記載することとしているが、職員構成が変わった等の事由により修正することが可能である。</t>
    <phoneticPr fontId="2"/>
  </si>
  <si>
    <t>※本表に記載する事業所は、計画書の別紙様式２－２に記載した事業所と一致しなければならない。　事業所の数が多く、１枚に記載しきれない場合は、適宜、行を追加すること。
※賃金改善前の賃金が既に年額４４０万円を上回り、特定加算の配分対象とならない職員については、「その他の職種（C）」の常勤換算職員数に含めること。なお、「その他の職種（C）」については、実人数によることも可能。
※下表の「本年度の賃金の総額」の欄には、処遇改善加算・特定加算・処遇改善支援補助金を取得し実施される賃金の改善額を含むこと。</t>
    <rPh sb="183" eb="185">
      <t>カノウ</t>
    </rPh>
    <rPh sb="188" eb="189">
      <t>シタ</t>
    </rPh>
    <rPh sb="189" eb="190">
      <t>ヒョウ</t>
    </rPh>
    <rPh sb="232" eb="234">
      <t>ジッシ</t>
    </rPh>
    <rPh sb="242" eb="243">
      <t>ガク</t>
    </rPh>
    <rPh sb="244" eb="245">
      <t>フク</t>
    </rPh>
    <phoneticPr fontId="2"/>
  </si>
  <si>
    <t>(右欄の額は①欄の額以上であること)</t>
    <rPh sb="1" eb="2">
      <t>ミギ</t>
    </rPh>
    <rPh sb="2" eb="3">
      <t>ラン</t>
    </rPh>
    <rPh sb="4" eb="5">
      <t>ガク</t>
    </rPh>
    <rPh sb="7" eb="8">
      <t>ラン</t>
    </rPh>
    <rPh sb="9" eb="10">
      <t>ガク</t>
    </rPh>
    <rPh sb="10" eb="12">
      <t>イジョウ</t>
    </rPh>
    <phoneticPr fontId="2"/>
  </si>
  <si>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</si>
  <si>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</si>
  <si>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</si>
  <si>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</si>
  <si>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</si>
  <si>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</si>
  <si>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</si>
  <si>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</si>
  <si>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</si>
  <si>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</si>
  <si>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</si>
  <si>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</si>
  <si>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</si>
  <si>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</si>
  <si>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</si>
  <si>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</si>
  <si>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</si>
  <si>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</si>
  <si>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</si>
  <si>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</si>
  <si>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</si>
  <si>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</si>
  <si>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</si>
  <si>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</si>
  <si>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</si>
  <si>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</si>
  <si>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</si>
  <si>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</si>
  <si>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</si>
  <si>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</si>
  <si>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</si>
  <si>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</si>
  <si>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</si>
  <si>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</si>
  <si>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</si>
  <si>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</si>
  <si>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</si>
  <si>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</si>
  <si>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</si>
  <si>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</si>
  <si>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</si>
  <si>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</si>
  <si>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</si>
  <si>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</si>
  <si>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</si>
  <si>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</si>
  <si>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</si>
  <si>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</si>
  <si>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</si>
  <si>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</si>
  <si>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</si>
  <si>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</si>
  <si>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</si>
  <si>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</si>
  <si>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</si>
  <si>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</si>
  <si>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</si>
  <si>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</si>
  <si>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</si>
  <si>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</si>
  <si>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</si>
  <si>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</si>
  <si>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</si>
  <si>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</si>
  <si>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</si>
  <si>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</si>
  <si>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</si>
  <si>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</si>
  <si>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</si>
  <si>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</si>
  <si>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</si>
  <si>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</si>
  <si>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</si>
  <si>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</si>
  <si>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</si>
  <si>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</si>
  <si>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</si>
  <si>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</si>
  <si>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</si>
  <si>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</si>
  <si>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</si>
  <si>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</si>
  <si>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</si>
  <si>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</si>
  <si>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</si>
  <si>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</si>
  <si>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</si>
  <si>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</si>
  <si>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</si>
  <si>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</si>
  <si>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</si>
  <si>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</si>
  <si>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</si>
  <si>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</si>
  <si>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</si>
  <si>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</si>
  <si>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</si>
  <si>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</si>
  <si>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見直し後</t>
    <rPh sb="3" eb="4">
      <t>アト</t>
    </rPh>
    <phoneticPr fontId="2"/>
  </si>
  <si>
    <t>介護予防訪問入浴介護</t>
    <phoneticPr fontId="2"/>
  </si>
  <si>
    <t>介護予防通所リハビリテーション</t>
    <phoneticPr fontId="2"/>
  </si>
  <si>
    <t>介護予防特定施設入居者生活介護</t>
    <phoneticPr fontId="2"/>
  </si>
  <si>
    <t>介護予防認知症対応型通所介護</t>
    <phoneticPr fontId="2"/>
  </si>
  <si>
    <t>介護予防小規模多機能型居宅介護</t>
    <phoneticPr fontId="2"/>
  </si>
  <si>
    <t>介護予防認知症対応型共同生活介護</t>
    <phoneticPr fontId="2"/>
  </si>
  <si>
    <t>介護予防短期入所生活介護</t>
    <phoneticPr fontId="2"/>
  </si>
  <si>
    <t>介護予防短期入所療養介護（老健）</t>
    <phoneticPr fontId="2"/>
  </si>
  <si>
    <t>介護予防短期入所療養介護（病院等（老健以外）)</t>
    <phoneticPr fontId="2"/>
  </si>
  <si>
    <t>介護予防短期入所療養介護（医療院）</t>
    <rPh sb="4" eb="6">
      <t>タンキ</t>
    </rPh>
    <rPh sb="6" eb="8">
      <t>ニュウショ</t>
    </rPh>
    <rPh sb="8" eb="10">
      <t>リョウヨウ</t>
    </rPh>
    <rPh sb="10" eb="12">
      <t>カイゴ</t>
    </rPh>
    <rPh sb="13" eb="15">
      <t>イリョウ</t>
    </rPh>
    <rPh sb="15" eb="16">
      <t>イン</t>
    </rPh>
    <phoneticPr fontId="2"/>
  </si>
  <si>
    <t>訪問入浴介護</t>
    <phoneticPr fontId="2"/>
  </si>
  <si>
    <t>通所リハビリテーション</t>
    <phoneticPr fontId="2"/>
  </si>
  <si>
    <t>認知症対応型通所介護</t>
    <phoneticPr fontId="2"/>
  </si>
  <si>
    <t>小規模多機能型居宅介護</t>
    <phoneticPr fontId="2"/>
  </si>
  <si>
    <t>認知症対応型共同生活介護</t>
    <phoneticPr fontId="2"/>
  </si>
  <si>
    <t>短期入所生活介護</t>
    <phoneticPr fontId="2"/>
  </si>
  <si>
    <t>短期入所療養介護（老健）</t>
    <phoneticPr fontId="2"/>
  </si>
  <si>
    <t>短期入所療養介護（医療院）</t>
    <rPh sb="0" eb="2">
      <t>タンキ</t>
    </rPh>
    <rPh sb="2" eb="4">
      <t>ニュウショ</t>
    </rPh>
    <rPh sb="4" eb="6">
      <t>リョウヨウ</t>
    </rPh>
    <rPh sb="6" eb="8">
      <t>カイゴ</t>
    </rPh>
    <rPh sb="9" eb="11">
      <t>イリョウ</t>
    </rPh>
    <rPh sb="11" eb="12">
      <t>イン</t>
    </rPh>
    <phoneticPr fontId="2"/>
  </si>
  <si>
    <t>短期入所療養介護 （病院等（老健以外）)</t>
    <phoneticPr fontId="2"/>
  </si>
  <si>
    <t>特定施設入居者生活介護</t>
    <phoneticPr fontId="2"/>
  </si>
  <si>
    <t>（ｅ）改善後の賃金が最も高額となった者の賃金(年額)</t>
    <rPh sb="3" eb="6">
      <t>カイゼンゴ</t>
    </rPh>
    <rPh sb="7" eb="9">
      <t>チンギン</t>
    </rPh>
    <rPh sb="10" eb="11">
      <t>モット</t>
    </rPh>
    <rPh sb="12" eb="14">
      <t>コウガク</t>
    </rPh>
    <rPh sb="18" eb="19">
      <t>モノ</t>
    </rPh>
    <rPh sb="20" eb="22">
      <t>チンギン</t>
    </rPh>
    <rPh sb="23" eb="25">
      <t>ネンガク</t>
    </rPh>
    <phoneticPr fontId="2"/>
  </si>
  <si>
    <t>経験・技能のある介護職員(A)</t>
    <rPh sb="0" eb="2">
      <t>ケイケン</t>
    </rPh>
    <rPh sb="3" eb="5">
      <t>ギノウ</t>
    </rPh>
    <rPh sb="8" eb="10">
      <t>カイゴ</t>
    </rPh>
    <rPh sb="10" eb="12">
      <t>ショクイン</t>
    </rPh>
    <phoneticPr fontId="2"/>
  </si>
  <si>
    <t>他の
介護職員(B)</t>
    <phoneticPr fontId="2"/>
  </si>
  <si>
    <t>処遇改善支援補助金による賃金改善の総額</t>
    <phoneticPr fontId="2"/>
  </si>
  <si>
    <t>算定する処遇改善加算の区分</t>
    <phoneticPr fontId="2"/>
  </si>
  <si>
    <t>算定する特定加算の区分</t>
    <rPh sb="4" eb="6">
      <t>トクテイ</t>
    </rPh>
    <phoneticPr fontId="2"/>
  </si>
  <si>
    <t>処遇改善支援補助金による賃金改善の総額</t>
    <rPh sb="0" eb="2">
      <t>ショグウ</t>
    </rPh>
    <rPh sb="2" eb="4">
      <t>カイゼン</t>
    </rPh>
    <rPh sb="4" eb="6">
      <t>シエン</t>
    </rPh>
    <rPh sb="6" eb="9">
      <t>ホジョキン</t>
    </rPh>
    <phoneticPr fontId="2"/>
  </si>
  <si>
    <t>(d)処遇改善支援補助金による賃金改善の総額</t>
    <rPh sb="3" eb="5">
      <t>ショグウ</t>
    </rPh>
    <rPh sb="5" eb="7">
      <t>カイゼン</t>
    </rPh>
    <rPh sb="7" eb="9">
      <t>シエン</t>
    </rPh>
    <rPh sb="9" eb="12">
      <t>ホジョキン</t>
    </rPh>
    <rPh sb="15" eb="17">
      <t>チンギン</t>
    </rPh>
    <rPh sb="17" eb="19">
      <t>カイゼン</t>
    </rPh>
    <rPh sb="20" eb="22">
      <t>ソウガク</t>
    </rPh>
    <phoneticPr fontId="2"/>
  </si>
  <si>
    <t>処遇改善加算</t>
    <rPh sb="0" eb="2">
      <t>ショグウ</t>
    </rPh>
    <rPh sb="2" eb="4">
      <t>カイゼン</t>
    </rPh>
    <rPh sb="4" eb="6">
      <t>カサン</t>
    </rPh>
    <phoneticPr fontId="2"/>
  </si>
  <si>
    <r>
      <t>令和３年度</t>
    </r>
    <r>
      <rPr>
        <sz val="14"/>
        <color theme="1"/>
        <rFont val="ＭＳ Ｐゴシック"/>
        <family val="2"/>
        <charset val="128"/>
        <scheme val="minor"/>
      </rPr>
      <t>の処遇改善加算等に係る実績報告書の作成方法をご説明しています</t>
    </r>
    <rPh sb="0" eb="2">
      <t>レイワ</t>
    </rPh>
    <rPh sb="3" eb="4">
      <t>ネン</t>
    </rPh>
    <rPh sb="4" eb="5">
      <t>ド</t>
    </rPh>
    <rPh sb="6" eb="12">
      <t>ｓ</t>
    </rPh>
    <rPh sb="12" eb="13">
      <t>トウ</t>
    </rPh>
    <rPh sb="14" eb="15">
      <t>カカ</t>
    </rPh>
    <rPh sb="22" eb="24">
      <t>サクセイ</t>
    </rPh>
    <rPh sb="24" eb="26">
      <t>ホウホウ</t>
    </rPh>
    <rPh sb="28" eb="30">
      <t>セツメイ</t>
    </rPh>
    <phoneticPr fontId="10"/>
  </si>
  <si>
    <t>平均賃金改善額＜特定＞</t>
    <rPh sb="0" eb="2">
      <t>ヘイキン</t>
    </rPh>
    <rPh sb="2" eb="4">
      <t>チンギン</t>
    </rPh>
    <rPh sb="4" eb="6">
      <t>カイゼン</t>
    </rPh>
    <rPh sb="6" eb="7">
      <t>ガク</t>
    </rPh>
    <rPh sb="8" eb="10">
      <t>トクテイ</t>
    </rPh>
    <phoneticPr fontId="2"/>
  </si>
  <si>
    <r>
      <t>※本様式では以下の要件を確認しており、</t>
    </r>
    <r>
      <rPr>
        <u/>
        <sz val="8"/>
        <color theme="1"/>
        <rFont val="ＭＳ 明朝"/>
        <family val="1"/>
        <charset val="128"/>
      </rPr>
      <t>オレンジセルが「○」でない場合、加算取得の要件を満たしていない。</t>
    </r>
    <r>
      <rPr>
        <sz val="8"/>
        <color theme="1"/>
        <rFont val="ＭＳ 明朝"/>
        <family val="1"/>
        <charset val="128"/>
      </rPr>
      <t xml:space="preserve">
Ⅰ加算による賃金改善を行う総額が、加算による収入額以上であること
Ⅱ（特定加算のみ）グループ毎の平均賃金改善額が配分ルールを満たしていること
Ⅲ（特定加算のみ）経験・技能のある介護職員（A）のうち、１人以上は月額８万円の改善または改善後の賃金が年額440万円以上となっていること（その人数は法人一括で申請する事業所の数に応じて設定）</t>
    </r>
    <rPh sb="1" eb="2">
      <t>ホン</t>
    </rPh>
    <rPh sb="2" eb="4">
      <t>ヨウシキ</t>
    </rPh>
    <rPh sb="6" eb="8">
      <t>イカ</t>
    </rPh>
    <rPh sb="9" eb="11">
      <t>ヨウケン</t>
    </rPh>
    <rPh sb="12" eb="14">
      <t>カクニン</t>
    </rPh>
    <rPh sb="35" eb="37">
      <t>カサン</t>
    </rPh>
    <rPh sb="37" eb="39">
      <t>シュトク</t>
    </rPh>
    <rPh sb="53" eb="55">
      <t>カサン</t>
    </rPh>
    <rPh sb="69" eb="71">
      <t>カサン</t>
    </rPh>
    <rPh sb="77" eb="79">
      <t>イジョウ</t>
    </rPh>
    <rPh sb="87" eb="89">
      <t>トクテイ</t>
    </rPh>
    <rPh sb="89" eb="91">
      <t>カサン</t>
    </rPh>
    <rPh sb="98" eb="99">
      <t>ゴト</t>
    </rPh>
    <rPh sb="100" eb="102">
      <t>ヘイキン</t>
    </rPh>
    <rPh sb="102" eb="104">
      <t>チンギン</t>
    </rPh>
    <rPh sb="104" eb="106">
      <t>カイゼン</t>
    </rPh>
    <rPh sb="106" eb="107">
      <t>ガク</t>
    </rPh>
    <rPh sb="108" eb="110">
      <t>ハイブン</t>
    </rPh>
    <rPh sb="114" eb="115">
      <t>ミ</t>
    </rPh>
    <rPh sb="152" eb="153">
      <t>ニン</t>
    </rPh>
    <rPh sb="153" eb="155">
      <t>イジョウ</t>
    </rPh>
    <rPh sb="156" eb="158">
      <t>ゲツガク</t>
    </rPh>
    <rPh sb="159" eb="161">
      <t>マンエン</t>
    </rPh>
    <rPh sb="162" eb="164">
      <t>カイゼン</t>
    </rPh>
    <rPh sb="167" eb="170">
      <t>カイゼンゴ</t>
    </rPh>
    <rPh sb="171" eb="173">
      <t>チンギン</t>
    </rPh>
    <rPh sb="174" eb="176">
      <t>ネンガク</t>
    </rPh>
    <rPh sb="179" eb="181">
      <t>マンエン</t>
    </rPh>
    <rPh sb="181" eb="183">
      <t>イジョウ</t>
    </rPh>
    <rPh sb="194" eb="196">
      <t>ニンズウ</t>
    </rPh>
    <rPh sb="197" eb="199">
      <t>ホウジン</t>
    </rPh>
    <rPh sb="199" eb="201">
      <t>イッカツ</t>
    </rPh>
    <rPh sb="202" eb="204">
      <t>シンセイ</t>
    </rPh>
    <rPh sb="206" eb="209">
      <t>ジギョウショ</t>
    </rPh>
    <rPh sb="210" eb="211">
      <t>カズ</t>
    </rPh>
    <rPh sb="212" eb="213">
      <t>オウ</t>
    </rPh>
    <rPh sb="215" eb="217">
      <t>セッテイ</t>
    </rPh>
    <phoneticPr fontId="2"/>
  </si>
  <si>
    <t>(b)介護職員処遇改善加算の総額</t>
    <rPh sb="3" eb="5">
      <t>カイゴ</t>
    </rPh>
    <rPh sb="5" eb="7">
      <t>ショクイン</t>
    </rPh>
    <rPh sb="7" eb="9">
      <t>ショグウ</t>
    </rPh>
    <rPh sb="9" eb="13">
      <t>カイゼンカサン</t>
    </rPh>
    <rPh sb="14" eb="16">
      <t>ソウガク</t>
    </rPh>
    <phoneticPr fontId="2"/>
  </si>
  <si>
    <r>
      <t>(c)介護職員等特定処遇改善加算の総額</t>
    </r>
    <r>
      <rPr>
        <sz val="8"/>
        <color theme="1"/>
        <rFont val="ＭＳ Ｐ明朝"/>
        <family val="1"/>
        <charset val="128"/>
      </rPr>
      <t xml:space="preserve">
（その他の職員への支給分を除く）</t>
    </r>
    <rPh sb="3" eb="5">
      <t>カイゴ</t>
    </rPh>
    <rPh sb="5" eb="7">
      <t>ショクイン</t>
    </rPh>
    <rPh sb="7" eb="8">
      <t>トウ</t>
    </rPh>
    <rPh sb="8" eb="10">
      <t>トクテイ</t>
    </rPh>
    <rPh sb="10" eb="12">
      <t>ショグウ</t>
    </rPh>
    <rPh sb="12" eb="16">
      <t>カイゼンカサン</t>
    </rPh>
    <rPh sb="17" eb="19">
      <t>ソウガク</t>
    </rPh>
    <rPh sb="18" eb="19">
      <t>ガク</t>
    </rPh>
    <rPh sb="23" eb="24">
      <t>タ</t>
    </rPh>
    <rPh sb="25" eb="27">
      <t>ショクイン</t>
    </rPh>
    <rPh sb="29" eb="32">
      <t>シキュウブン</t>
    </rPh>
    <rPh sb="33" eb="34">
      <t>ノゾ</t>
    </rPh>
    <phoneticPr fontId="2"/>
  </si>
  <si>
    <t>その他の職種
(C)</t>
    <rPh sb="2" eb="3">
      <t>タ</t>
    </rPh>
    <rPh sb="4" eb="6">
      <t>ショクシュ</t>
    </rPh>
    <phoneticPr fontId="2"/>
  </si>
  <si>
    <t>東京都</t>
    <rPh sb="0" eb="3">
      <t>トウキョウト</t>
    </rPh>
    <phoneticPr fontId="2"/>
  </si>
  <si>
    <t>千代田区</t>
    <rPh sb="0" eb="4">
      <t>チヨダク</t>
    </rPh>
    <phoneticPr fontId="2"/>
  </si>
  <si>
    <t>介護保険事業所名称０１</t>
  </si>
  <si>
    <t>豊島区</t>
    <rPh sb="0" eb="3">
      <t>トシマク</t>
    </rPh>
    <phoneticPr fontId="2"/>
  </si>
  <si>
    <t>介護保険事業所名称０２</t>
  </si>
  <si>
    <t>世田谷区</t>
    <rPh sb="0" eb="4">
      <t>セタガヤク</t>
    </rPh>
    <phoneticPr fontId="2"/>
  </si>
  <si>
    <t>介護保険事業所名称０３</t>
  </si>
  <si>
    <t>定期巡回･随時対応型訪問介護看護</t>
  </si>
  <si>
    <t>さいたま市</t>
    <rPh sb="4" eb="5">
      <t>シ</t>
    </rPh>
    <phoneticPr fontId="2"/>
  </si>
  <si>
    <t>埼玉県</t>
    <rPh sb="0" eb="3">
      <t>サイタマケン</t>
    </rPh>
    <phoneticPr fontId="2"/>
  </si>
  <si>
    <t>介護保険事業所名称０４</t>
  </si>
  <si>
    <t>横浜市</t>
    <rPh sb="0" eb="3">
      <t>ヨコハマシ</t>
    </rPh>
    <phoneticPr fontId="2"/>
  </si>
  <si>
    <t>神奈川県</t>
    <rPh sb="0" eb="4">
      <t>カナガワケン</t>
    </rPh>
    <phoneticPr fontId="2"/>
  </si>
  <si>
    <t>介護保険事業所名称０５</t>
  </si>
  <si>
    <t>（介護予防）小規模多機能型居宅介護</t>
  </si>
  <si>
    <t>千葉県</t>
    <rPh sb="0" eb="3">
      <t>チバケン</t>
    </rPh>
    <phoneticPr fontId="2"/>
  </si>
  <si>
    <t>千葉市</t>
    <rPh sb="0" eb="3">
      <t>チバシ</t>
    </rPh>
    <phoneticPr fontId="2"/>
  </si>
  <si>
    <t>介護保険事業所名称０６</t>
  </si>
  <si>
    <t xml:space="preserve"> （介護予防）短期入所療養介護（老健）</t>
  </si>
  <si>
    <t>○○ケアサービス</t>
  </si>
  <si>
    <t>千代田区霞が関１－２－２</t>
    <rPh sb="0" eb="4">
      <t>チヨダク</t>
    </rPh>
    <rPh sb="4" eb="5">
      <t>カスミ</t>
    </rPh>
    <rPh sb="6" eb="7">
      <t>セキ</t>
    </rPh>
    <phoneticPr fontId="2"/>
  </si>
  <si>
    <t>○○ビル18Ｆ</t>
  </si>
  <si>
    <t>代表取締役</t>
    <rPh sb="0" eb="2">
      <t>ダイヒョウ</t>
    </rPh>
    <rPh sb="2" eb="5">
      <t>トリシマリヤク</t>
    </rPh>
    <phoneticPr fontId="2"/>
  </si>
  <si>
    <t>厚労　花子</t>
    <rPh sb="0" eb="2">
      <t>コウロウ</t>
    </rPh>
    <rPh sb="3" eb="5">
      <t>ハナコ</t>
    </rPh>
    <phoneticPr fontId="2"/>
  </si>
  <si>
    <t>コウロウ　タロウ</t>
  </si>
  <si>
    <t>厚労　太郎</t>
    <rPh sb="0" eb="2">
      <t>コウロウ</t>
    </rPh>
    <rPh sb="3" eb="5">
      <t>タロウ</t>
    </rPh>
    <phoneticPr fontId="2"/>
  </si>
  <si>
    <t>03-3571-0000</t>
  </si>
  <si>
    <t>03-3571-9999</t>
  </si>
  <si>
    <t>aaa@aaa.aa.jp</t>
  </si>
  <si>
    <t>加算Ⅱ</t>
  </si>
  <si>
    <t>特定Ⅰ</t>
  </si>
  <si>
    <t>加算Ⅰ</t>
  </si>
  <si>
    <t>東京都</t>
    <rPh sb="0" eb="2">
      <t>トウキョウ</t>
    </rPh>
    <rPh sb="2" eb="3">
      <t>ト</t>
    </rPh>
    <phoneticPr fontId="2"/>
  </si>
  <si>
    <r>
      <rPr>
        <sz val="8"/>
        <color rgb="FFFF0000"/>
        <rFont val="ＭＳ Ｐ明朝"/>
        <family val="1"/>
        <charset val="128"/>
      </rPr>
      <t>※「前年度の平均賃金額（月額）」【基準額３】には、計画書（２）⑦ⅳ）の額を記載することとしているが、職員構成が変わった等の事由により修正することが可能である。</t>
    </r>
    <r>
      <rPr>
        <sz val="8"/>
        <color theme="1"/>
        <rFont val="ＭＳ Ｐ明朝"/>
        <family val="1"/>
        <charset val="128"/>
      </rPr>
      <t xml:space="preserve">
※③（ｅ）における（C）その他の職種の職員について、（賃金改善前の賃金が計画書の作成時点で既に年額440万円を上回る場合、当該職員は特定加算による賃金改善の対象とならないが、）特定加算による賃金改善後の賃金が計画書の作成時点では年額440万円を上回らない見込みであった（C）その他の職種の賃金が、介護職員処遇改善支援補助金による賃金改善によって年額440万円を上回った場合には、令和３年度の実績報告書において、同補助金による賃金改善額を除いて計算することが可能である。</t>
    </r>
    <rPh sb="2" eb="5">
      <t>ゼンネンド</t>
    </rPh>
    <rPh sb="6" eb="8">
      <t>ヘイキン</t>
    </rPh>
    <rPh sb="8" eb="11">
      <t>チンギンガク</t>
    </rPh>
    <rPh sb="12" eb="14">
      <t>ゲツガク</t>
    </rPh>
    <rPh sb="17" eb="20">
      <t>キジュンガク</t>
    </rPh>
    <rPh sb="94" eb="95">
      <t>タ</t>
    </rPh>
    <rPh sb="96" eb="98">
      <t>ショクシュ</t>
    </rPh>
    <rPh sb="99" eb="101">
      <t>ショクイン</t>
    </rPh>
    <rPh sb="107" eb="109">
      <t>チンギン</t>
    </rPh>
    <rPh sb="109" eb="111">
      <t>カイゼン</t>
    </rPh>
    <rPh sb="111" eb="112">
      <t>マエ</t>
    </rPh>
    <rPh sb="113" eb="115">
      <t>チンギン</t>
    </rPh>
    <rPh sb="116" eb="119">
      <t>ケイカクショ</t>
    </rPh>
    <rPh sb="120" eb="122">
      <t>サクセイ</t>
    </rPh>
    <rPh sb="122" eb="124">
      <t>ジテン</t>
    </rPh>
    <rPh sb="125" eb="126">
      <t>スデ</t>
    </rPh>
    <rPh sb="127" eb="129">
      <t>ネンガク</t>
    </rPh>
    <rPh sb="132" eb="134">
      <t>マンエン</t>
    </rPh>
    <rPh sb="135" eb="137">
      <t>ウワマワ</t>
    </rPh>
    <rPh sb="138" eb="140">
      <t>バアイ</t>
    </rPh>
    <rPh sb="141" eb="143">
      <t>トウガイ</t>
    </rPh>
    <rPh sb="143" eb="145">
      <t>ショクイン</t>
    </rPh>
    <rPh sb="146" eb="148">
      <t>トクテイ</t>
    </rPh>
    <rPh sb="148" eb="150">
      <t>カサン</t>
    </rPh>
    <rPh sb="153" eb="155">
      <t>チンギン</t>
    </rPh>
    <rPh sb="155" eb="157">
      <t>カイゼン</t>
    </rPh>
    <rPh sb="158" eb="160">
      <t>タイショウ</t>
    </rPh>
    <rPh sb="168" eb="170">
      <t>トクテイ</t>
    </rPh>
    <rPh sb="170" eb="172">
      <t>カサン</t>
    </rPh>
    <rPh sb="175" eb="177">
      <t>チンギン</t>
    </rPh>
    <rPh sb="177" eb="179">
      <t>カイゼン</t>
    </rPh>
    <rPh sb="179" eb="180">
      <t>ゴ</t>
    </rPh>
    <rPh sb="181" eb="183">
      <t>チンギン</t>
    </rPh>
    <rPh sb="194" eb="196">
      <t>ネンガク</t>
    </rPh>
    <rPh sb="199" eb="201">
      <t>マンエン</t>
    </rPh>
    <rPh sb="202" eb="204">
      <t>ウワマワ</t>
    </rPh>
    <rPh sb="207" eb="209">
      <t>ミコ</t>
    </rPh>
    <rPh sb="224" eb="226">
      <t>チンギン</t>
    </rPh>
    <rPh sb="244" eb="246">
      <t>チンギン</t>
    </rPh>
    <rPh sb="246" eb="248">
      <t>カイゼン</t>
    </rPh>
    <rPh sb="261" eb="262">
      <t>マワ</t>
    </rPh>
    <rPh sb="264" eb="266">
      <t>バアイ</t>
    </rPh>
    <rPh sb="275" eb="277">
      <t>ジッセキ</t>
    </rPh>
    <rPh sb="277" eb="280">
      <t>ホウコクショ</t>
    </rPh>
    <rPh sb="285" eb="286">
      <t>ドウ</t>
    </rPh>
    <rPh sb="286" eb="289">
      <t>ホジョキン</t>
    </rPh>
    <rPh sb="292" eb="294">
      <t>チンギン</t>
    </rPh>
    <rPh sb="294" eb="296">
      <t>カイゼン</t>
    </rPh>
    <rPh sb="296" eb="297">
      <t>ガク</t>
    </rPh>
    <rPh sb="298" eb="299">
      <t>ノゾ</t>
    </rPh>
    <rPh sb="301" eb="303">
      <t>ケイサン</t>
    </rPh>
    <rPh sb="308" eb="310">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</si>
</sst>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_ "/>
    <numFmt numFmtId="177" formatCode="0_ "/>
    <numFmt numFmtId="178" formatCode="\(0.0\)"/>
    <numFmt numFmtId="179" formatCode="#,##0.0_ "/>
    <numFmt numFmtId="180" formatCode="0.00_ "/>
    <numFmt numFmtId="181" formatCode="#,##0_);[Red]\(#,##0\)"/>
    <numFmt numFmtId="182" formatCode="\(#,##0.00_ \)"/>
    <numFmt numFmtId="183" formatCode="0.0_);[Red]\(0.0\)"/>
  </numFmts>
  <fonts count="66">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sz val="9"/>
      <color indexed="81"/>
      <name val="MS P ゴシック"/>
      <family val="3"/>
      <charset val="128"/>
    </font>
    <font>
      <sz val="10"/>
      <color indexed="81"/>
      <name val="MS P ゴシック"/>
      <family val="3"/>
      <charset val="128"/>
    </font>
    <font>
      <b/>
      <sz val="10"/>
      <color indexed="81"/>
      <name val="ＭＳ Ｐゴシック"/>
      <family val="3"/>
      <charset val="128"/>
    </font>
    <font>
      <b/>
      <u/>
      <sz val="10"/>
      <color indexed="81"/>
      <name val="MS P ゴシック"/>
      <family val="3"/>
      <charset val="128"/>
    </font>
    <font>
      <sz val="11"/>
      <name val="ＭＳ Ｐ明朝"/>
      <family val="1"/>
      <charset val="128"/>
    </font>
    <font>
      <sz val="10"/>
      <name val="ＭＳ Ｐ明朝"/>
      <family val="1"/>
      <charset val="128"/>
    </font>
    <font>
      <sz val="14"/>
      <name val="ＭＳ Ｐ明朝"/>
      <family val="1"/>
      <charset val="128"/>
    </font>
    <font>
      <sz val="10"/>
      <color theme="0"/>
      <name val="ＭＳ Ｐ明朝"/>
      <family val="1"/>
      <charset val="128"/>
    </font>
    <font>
      <sz val="9"/>
      <name val="ＭＳ Ｐ明朝"/>
      <family val="1"/>
      <charset val="128"/>
    </font>
    <font>
      <sz val="11"/>
      <color theme="0"/>
      <name val="ＭＳ Ｐ明朝"/>
      <family val="1"/>
      <charset val="128"/>
    </font>
    <font>
      <sz val="8"/>
      <name val="ＭＳ Ｐ明朝"/>
      <family val="1"/>
      <charset val="128"/>
    </font>
    <font>
      <b/>
      <sz val="11"/>
      <name val="ＭＳ Ｐ明朝"/>
      <family val="1"/>
      <charset val="128"/>
    </font>
    <font>
      <b/>
      <sz val="11"/>
      <color theme="0"/>
      <name val="ＭＳ Ｐ明朝"/>
      <family val="1"/>
      <charset val="128"/>
    </font>
    <font>
      <sz val="10.5"/>
      <name val="ＭＳ Ｐ明朝"/>
      <family val="1"/>
      <charset val="128"/>
    </font>
    <font>
      <b/>
      <sz val="11"/>
      <color theme="1"/>
      <name val="ＭＳ Ｐゴシック"/>
      <family val="3"/>
      <charset val="128"/>
    </font>
    <font>
      <u/>
      <sz val="11"/>
      <color theme="1"/>
      <name val="ＭＳ Ｐゴシック"/>
      <family val="3"/>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9"/>
      <color theme="1"/>
      <name val="ＭＳ Ｐ明朝"/>
      <family val="1"/>
      <charset val="128"/>
    </font>
    <font>
      <sz val="9"/>
      <color theme="1"/>
      <name val="ＭＳ Ｐ明朝"/>
      <family val="1"/>
      <charset val="128"/>
    </font>
    <font>
      <sz val="8"/>
      <color theme="1"/>
      <name val="ＭＳ Ｐ明朝"/>
      <family val="1"/>
      <charset val="128"/>
    </font>
    <font>
      <b/>
      <sz val="8"/>
      <color theme="1"/>
      <name val="ＭＳ Ｐ明朝"/>
      <family val="1"/>
      <charset val="128"/>
    </font>
    <font>
      <sz val="12"/>
      <color theme="1"/>
      <name val="ＭＳ Ｐ明朝"/>
      <family val="1"/>
      <charset val="128"/>
    </font>
    <font>
      <sz val="9.5"/>
      <color theme="1"/>
      <name val="ＭＳ Ｐ明朝"/>
      <family val="1"/>
      <charset val="128"/>
    </font>
    <font>
      <b/>
      <sz val="10.5"/>
      <color theme="1"/>
      <name val="ＭＳ Ｐ明朝"/>
      <family val="1"/>
      <charset val="128"/>
    </font>
    <font>
      <sz val="10.5"/>
      <color theme="1"/>
      <name val="ＭＳ Ｐ明朝"/>
      <family val="1"/>
      <charset val="128"/>
    </font>
    <font>
      <sz val="11.5"/>
      <color theme="1"/>
      <name val="ＭＳ Ｐ明朝"/>
      <family val="1"/>
      <charset val="128"/>
    </font>
    <font>
      <sz val="7.5"/>
      <color theme="1"/>
      <name val="ＭＳ Ｐ明朝"/>
      <family val="1"/>
      <charset val="128"/>
    </font>
    <font>
      <sz val="10"/>
      <color rgb="FFFF0000"/>
      <name val="ＭＳ Ｐ明朝"/>
      <family val="1"/>
      <charset val="128"/>
    </font>
    <font>
      <sz val="8"/>
      <color rgb="FFFF0000"/>
      <name val="ＭＳ Ｐ明朝"/>
      <family val="1"/>
      <charset val="128"/>
    </font>
    <font>
      <u/>
      <sz val="8"/>
      <color rgb="FFFF0000"/>
      <name val="ＭＳ Ｐ明朝"/>
      <family val="1"/>
      <charset val="128"/>
    </font>
    <font>
      <b/>
      <sz val="11"/>
      <color theme="1"/>
      <name val="ＭＳ Ｐ明朝"/>
      <family val="1"/>
      <charset val="128"/>
    </font>
    <font>
      <sz val="14"/>
      <color rgb="FFFF0000"/>
      <name val="ＭＳ Ｐゴシック"/>
      <family val="3"/>
      <charset val="128"/>
    </font>
    <font>
      <u/>
      <sz val="8"/>
      <color theme="1"/>
      <name val="ＭＳ Ｐ明朝"/>
      <family val="1"/>
      <charset val="128"/>
    </font>
    <font>
      <b/>
      <u/>
      <sz val="8"/>
      <color theme="1"/>
      <name val="ＭＳ Ｐ明朝"/>
      <family val="1"/>
      <charset val="128"/>
    </font>
    <font>
      <sz val="14"/>
      <color theme="1"/>
      <name val="ＭＳ Ｐゴシック"/>
      <family val="3"/>
      <charset val="128"/>
    </font>
    <font>
      <sz val="6"/>
      <name val="ＭＳ Ｐ明朝"/>
      <family val="1"/>
      <charset val="128"/>
    </font>
    <font>
      <sz val="8"/>
      <color theme="1"/>
      <name val="ＭＳ 明朝"/>
      <family val="1"/>
      <charset val="128"/>
    </font>
    <font>
      <u/>
      <sz val="8"/>
      <color theme="1"/>
      <name val="ＭＳ 明朝"/>
      <family val="1"/>
      <charset val="128"/>
    </font>
    <font>
      <sz val="10"/>
      <name val="ＭＳ Ｐゴシック"/>
      <family val="3"/>
      <charset val="128"/>
      <scheme val="minor"/>
    </font>
    <font>
      <sz val="11"/>
      <name val="ＭＳ Ｐゴシック"/>
      <family val="3"/>
      <charset val="128"/>
      <scheme val="minor"/>
    </font>
    <font>
      <sz val="7"/>
      <color theme="1"/>
      <name val="ＭＳ Ｐ明朝"/>
      <family val="1"/>
      <charset val="128"/>
    </font>
    <font>
      <sz val="10"/>
      <color indexed="10"/>
      <name val="MS P ゴシック"/>
      <family val="3"/>
      <charset val="128"/>
    </font>
    <font>
      <sz val="9"/>
      <color indexed="10"/>
      <name val="MS P ゴシック"/>
      <family val="3"/>
      <charset val="128"/>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FC000"/>
        <bgColor indexed="64"/>
      </patternFill>
    </fill>
    <fill>
      <patternFill patternType="solid">
        <fgColor theme="9" tint="0.79998168889431442"/>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hair">
        <color indexed="64"/>
      </top>
      <bottom/>
      <diagonal/>
    </border>
    <border>
      <left style="hair">
        <color auto="1"/>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left/>
      <right style="medium">
        <color indexed="64"/>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hair">
        <color indexed="64"/>
      </left>
      <right style="hair">
        <color indexed="64"/>
      </right>
      <top/>
      <bottom style="hair">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cellStyleXfs>
  <cellXfs count="721">
    <xf numFmtId="0" fontId="0" fillId="0" borderId="0" xfId="0">
      <alignment vertical="center"/>
    </xf>
    <xf numFmtId="0" fontId="0" fillId="0" borderId="0" xfId="0" applyFont="1" applyAlignment="1">
      <alignment horizontal="left" vertical="center"/>
    </xf>
    <xf numFmtId="0" fontId="3" fillId="0" borderId="33" xfId="0" applyFont="1" applyBorder="1" applyAlignment="1">
      <alignment horizontal="center" vertical="center"/>
    </xf>
    <xf numFmtId="0" fontId="0" fillId="0" borderId="34" xfId="0" applyFont="1" applyBorder="1">
      <alignment vertical="center"/>
    </xf>
    <xf numFmtId="0" fontId="0" fillId="0" borderId="35" xfId="0" applyFont="1" applyBorder="1">
      <alignment vertical="center"/>
    </xf>
    <xf numFmtId="0" fontId="3" fillId="0" borderId="35" xfId="0" applyFont="1" applyBorder="1">
      <alignment vertical="center"/>
    </xf>
    <xf numFmtId="0" fontId="5" fillId="0" borderId="0" xfId="0" applyFont="1">
      <alignment vertical="center"/>
    </xf>
    <xf numFmtId="0" fontId="6" fillId="0" borderId="0" xfId="0" applyFont="1">
      <alignment vertical="center"/>
    </xf>
    <xf numFmtId="0" fontId="0" fillId="0" borderId="0" xfId="0" applyAlignment="1">
      <alignment horizontal="center" vertical="center" wrapText="1"/>
    </xf>
    <xf numFmtId="0" fontId="0" fillId="0" borderId="0" xfId="0" applyAlignment="1">
      <alignment horizontal="right" vertical="top" wrapText="1"/>
    </xf>
    <xf numFmtId="0" fontId="0" fillId="0" borderId="0" xfId="0" applyBorder="1">
      <alignment vertical="center"/>
    </xf>
    <xf numFmtId="0" fontId="0" fillId="8" borderId="0" xfId="0" applyFill="1" applyBorder="1">
      <alignment vertical="center"/>
    </xf>
    <xf numFmtId="0" fontId="0" fillId="7" borderId="0" xfId="0" applyFill="1" applyBorder="1">
      <alignment vertical="center"/>
    </xf>
    <xf numFmtId="0" fontId="0" fillId="4" borderId="0" xfId="0" applyFill="1" applyBorder="1">
      <alignment vertical="center"/>
    </xf>
    <xf numFmtId="0" fontId="8" fillId="0" borderId="0"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0" xfId="0" applyFont="1">
      <alignment vertical="center"/>
    </xf>
    <xf numFmtId="0" fontId="5" fillId="9"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wrapText="1"/>
    </xf>
    <xf numFmtId="0" fontId="14" fillId="6"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lignment vertical="center"/>
    </xf>
    <xf numFmtId="0" fontId="0" fillId="0" borderId="0" xfId="0" applyAlignment="1">
      <alignment horizontal="left" vertical="top"/>
    </xf>
    <xf numFmtId="0" fontId="17" fillId="10" borderId="33" xfId="0" applyFont="1" applyFill="1" applyBorder="1" applyAlignment="1">
      <alignment horizontal="center" vertical="center" wrapText="1"/>
    </xf>
    <xf numFmtId="0" fontId="20" fillId="0" borderId="0" xfId="0" applyFont="1" applyAlignment="1">
      <alignment vertical="top"/>
    </xf>
    <xf numFmtId="0" fontId="20" fillId="0" borderId="0" xfId="0" applyFont="1" applyAlignment="1">
      <alignment horizontal="center" vertical="top"/>
    </xf>
    <xf numFmtId="0" fontId="17" fillId="10" borderId="1" xfId="0" applyFont="1" applyFill="1" applyBorder="1" applyAlignment="1">
      <alignment horizontal="center" vertical="center" wrapText="1"/>
    </xf>
    <xf numFmtId="0" fontId="17" fillId="10" borderId="2" xfId="0" applyFont="1" applyFill="1" applyBorder="1" applyAlignment="1">
      <alignment horizontal="center" vertical="center" wrapText="1"/>
    </xf>
    <xf numFmtId="0" fontId="19" fillId="0" borderId="2" xfId="0" applyFont="1" applyBorder="1" applyAlignment="1">
      <alignment horizontal="justify" vertical="center" wrapText="1"/>
    </xf>
    <xf numFmtId="0" fontId="19" fillId="0" borderId="88" xfId="0" applyFont="1" applyBorder="1" applyAlignment="1">
      <alignment horizontal="justify" vertical="center" wrapText="1"/>
    </xf>
    <xf numFmtId="0" fontId="19" fillId="0" borderId="83" xfId="0" applyFont="1" applyBorder="1" applyAlignment="1">
      <alignment horizontal="justify" vertical="center" wrapText="1"/>
    </xf>
    <xf numFmtId="0" fontId="0" fillId="0" borderId="1" xfId="0" applyBorder="1" applyAlignment="1">
      <alignment horizontal="center" vertical="center" wrapText="1"/>
    </xf>
    <xf numFmtId="0" fontId="25" fillId="0" borderId="0" xfId="0" applyFont="1" applyFill="1">
      <alignment vertical="center"/>
    </xf>
    <xf numFmtId="0" fontId="25" fillId="0" borderId="0" xfId="0" applyFont="1" applyFill="1" applyBorder="1" applyAlignment="1">
      <alignment vertical="center"/>
    </xf>
    <xf numFmtId="0" fontId="25" fillId="0" borderId="0" xfId="0" applyFont="1" applyFill="1" applyBorder="1">
      <alignment vertical="center"/>
    </xf>
    <xf numFmtId="0" fontId="26" fillId="0" borderId="0" xfId="0" applyFont="1" applyFill="1">
      <alignment vertical="center"/>
    </xf>
    <xf numFmtId="0" fontId="28" fillId="0" borderId="0" xfId="0" applyFont="1" applyFill="1">
      <alignment vertical="center"/>
    </xf>
    <xf numFmtId="0" fontId="30" fillId="0" borderId="0" xfId="0" applyFont="1" applyFill="1">
      <alignment vertical="center"/>
    </xf>
    <xf numFmtId="0" fontId="32" fillId="11" borderId="33" xfId="0" applyFont="1" applyFill="1" applyBorder="1" applyAlignment="1">
      <alignment horizontal="center" vertical="center"/>
    </xf>
    <xf numFmtId="0" fontId="32" fillId="12" borderId="27" xfId="0" applyFont="1" applyFill="1" applyBorder="1">
      <alignment vertical="center"/>
    </xf>
    <xf numFmtId="0" fontId="33" fillId="12" borderId="57" xfId="0" applyFont="1" applyFill="1" applyBorder="1">
      <alignment vertical="center"/>
    </xf>
    <xf numFmtId="0" fontId="25" fillId="0" borderId="0" xfId="0" applyFont="1">
      <alignment vertical="center"/>
    </xf>
    <xf numFmtId="0" fontId="26" fillId="0" borderId="0" xfId="0" applyFont="1" applyFill="1" applyBorder="1" applyAlignment="1">
      <alignment vertical="center"/>
    </xf>
    <xf numFmtId="0" fontId="26" fillId="0" borderId="0" xfId="0" applyFont="1" applyFill="1" applyBorder="1">
      <alignment vertical="center"/>
    </xf>
    <xf numFmtId="176" fontId="26" fillId="0" borderId="0" xfId="0" applyNumberFormat="1" applyFont="1" applyFill="1">
      <alignment vertical="center"/>
    </xf>
    <xf numFmtId="0" fontId="29" fillId="0" borderId="0" xfId="0" applyFont="1" applyFill="1" applyBorder="1" applyAlignment="1">
      <alignment vertical="center"/>
    </xf>
    <xf numFmtId="0" fontId="34" fillId="0" borderId="0" xfId="0" applyFont="1" applyFill="1">
      <alignment vertical="center"/>
    </xf>
    <xf numFmtId="0" fontId="25" fillId="2" borderId="0" xfId="0" applyFont="1" applyFill="1">
      <alignment vertical="center"/>
    </xf>
    <xf numFmtId="0" fontId="27" fillId="2" borderId="0" xfId="0" applyFont="1" applyFill="1">
      <alignment vertical="center"/>
    </xf>
    <xf numFmtId="0" fontId="25" fillId="2" borderId="0" xfId="0" applyFont="1" applyFill="1" applyAlignment="1">
      <alignment horizontal="center" vertical="center"/>
    </xf>
    <xf numFmtId="0" fontId="25" fillId="0" borderId="0" xfId="0" applyFont="1" applyProtection="1">
      <alignment vertical="center"/>
      <protection locked="0"/>
    </xf>
    <xf numFmtId="0" fontId="29" fillId="0" borderId="0" xfId="0" applyFont="1">
      <alignment vertical="center"/>
    </xf>
    <xf numFmtId="0" fontId="26" fillId="0" borderId="0" xfId="0" applyFont="1" applyBorder="1" applyAlignment="1" applyProtection="1">
      <alignment horizontal="center" vertical="center"/>
      <protection locked="0"/>
    </xf>
    <xf numFmtId="0" fontId="31" fillId="0" borderId="0" xfId="0" applyFont="1" applyBorder="1" applyAlignment="1" applyProtection="1">
      <alignment horizontal="center" vertical="center"/>
      <protection locked="0"/>
    </xf>
    <xf numFmtId="0" fontId="31" fillId="0" borderId="0" xfId="0" applyFont="1" applyBorder="1" applyAlignment="1" applyProtection="1">
      <alignment vertical="center"/>
      <protection locked="0"/>
    </xf>
    <xf numFmtId="176" fontId="29" fillId="0" borderId="0" xfId="0" applyNumberFormat="1" applyFont="1" applyFill="1" applyBorder="1" applyAlignment="1" applyProtection="1">
      <alignment vertical="center" shrinkToFit="1"/>
    </xf>
    <xf numFmtId="176" fontId="31" fillId="0" borderId="0" xfId="0" applyNumberFormat="1" applyFont="1" applyFill="1" applyBorder="1" applyAlignment="1" applyProtection="1">
      <alignment vertical="center" shrinkToFit="1"/>
    </xf>
    <xf numFmtId="0" fontId="29" fillId="0" borderId="0" xfId="0" applyFont="1" applyFill="1" applyBorder="1" applyAlignment="1" applyProtection="1">
      <alignment vertical="center" wrapText="1"/>
      <protection locked="0"/>
    </xf>
    <xf numFmtId="176" fontId="31" fillId="0" borderId="0" xfId="0" applyNumberFormat="1" applyFont="1" applyBorder="1" applyAlignment="1" applyProtection="1">
      <alignment vertical="center" shrinkToFit="1"/>
    </xf>
    <xf numFmtId="0" fontId="25" fillId="0" borderId="0" xfId="0" applyFont="1" applyAlignment="1" applyProtection="1">
      <alignment vertical="center"/>
      <protection locked="0"/>
    </xf>
    <xf numFmtId="0" fontId="0" fillId="0" borderId="2" xfId="0" applyBorder="1" applyAlignment="1">
      <alignment horizontal="left" vertical="center"/>
    </xf>
    <xf numFmtId="0" fontId="0" fillId="0" borderId="1" xfId="0" applyBorder="1" applyAlignment="1">
      <alignment horizontal="center" vertical="center" wrapText="1"/>
    </xf>
    <xf numFmtId="0" fontId="5" fillId="9" borderId="2" xfId="0" applyFont="1" applyFill="1" applyBorder="1" applyAlignment="1">
      <alignment horizontal="center" vertical="center" wrapText="1"/>
    </xf>
    <xf numFmtId="0" fontId="5" fillId="9" borderId="2" xfId="0" applyFont="1" applyFill="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13" fillId="0" borderId="2" xfId="0" applyFont="1" applyBorder="1" applyAlignment="1">
      <alignment horizontal="center" vertical="center" wrapText="1"/>
    </xf>
    <xf numFmtId="0" fontId="8" fillId="0" borderId="0" xfId="0" applyFont="1">
      <alignment vertical="center"/>
    </xf>
    <xf numFmtId="0" fontId="35" fillId="0" borderId="0" xfId="0" applyFont="1">
      <alignment vertical="center"/>
    </xf>
    <xf numFmtId="0" fontId="8" fillId="0" borderId="2" xfId="0" applyFont="1" applyBorder="1">
      <alignment vertical="center"/>
    </xf>
    <xf numFmtId="0" fontId="8" fillId="0" borderId="17" xfId="0" applyFont="1" applyBorder="1">
      <alignment vertical="center"/>
    </xf>
    <xf numFmtId="0" fontId="8" fillId="8" borderId="70" xfId="0" applyFont="1" applyFill="1" applyBorder="1" applyAlignment="1">
      <alignment vertical="center"/>
    </xf>
    <xf numFmtId="0" fontId="8" fillId="8" borderId="31" xfId="0" applyFont="1" applyFill="1" applyBorder="1" applyAlignment="1">
      <alignment vertical="center"/>
    </xf>
    <xf numFmtId="0" fontId="8" fillId="0" borderId="31" xfId="0" applyFont="1" applyBorder="1" applyAlignment="1">
      <alignment vertical="center"/>
    </xf>
    <xf numFmtId="0" fontId="8" fillId="8" borderId="15" xfId="0" applyFont="1" applyFill="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46" xfId="0" applyFont="1" applyBorder="1">
      <alignment vertical="center"/>
    </xf>
    <xf numFmtId="0" fontId="8" fillId="0" borderId="17" xfId="0" applyFont="1" applyBorder="1" applyAlignment="1">
      <alignment vertical="center" shrinkToFit="1"/>
    </xf>
    <xf numFmtId="0" fontId="8" fillId="0" borderId="0" xfId="0" applyFont="1" applyAlignment="1">
      <alignment horizontal="center" vertical="center" wrapText="1"/>
    </xf>
    <xf numFmtId="0" fontId="8" fillId="0" borderId="0" xfId="0" applyFont="1" applyAlignment="1">
      <alignment horizontal="right" vertical="top" wrapText="1"/>
    </xf>
    <xf numFmtId="0" fontId="8" fillId="0" borderId="0" xfId="0" applyFont="1" applyAlignment="1">
      <alignment horizontal="left" vertical="top" wrapText="1"/>
    </xf>
    <xf numFmtId="0" fontId="8" fillId="0" borderId="23" xfId="0" applyFont="1" applyBorder="1">
      <alignment vertical="center"/>
    </xf>
    <xf numFmtId="180" fontId="8" fillId="0" borderId="0" xfId="0" applyNumberFormat="1" applyFont="1" applyFill="1" applyBorder="1">
      <alignment vertical="center"/>
    </xf>
    <xf numFmtId="0" fontId="8" fillId="8" borderId="70" xfId="0" applyFont="1" applyFill="1" applyBorder="1" applyAlignment="1">
      <alignment horizontal="center" vertical="center"/>
    </xf>
    <xf numFmtId="0" fontId="8" fillId="8" borderId="31" xfId="0" applyFont="1" applyFill="1" applyBorder="1" applyAlignment="1">
      <alignment horizontal="center" vertical="center"/>
    </xf>
    <xf numFmtId="0" fontId="8" fillId="8" borderId="32" xfId="0" applyFont="1" applyFill="1" applyBorder="1" applyAlignment="1">
      <alignment horizontal="center" vertical="center"/>
    </xf>
    <xf numFmtId="0" fontId="8" fillId="8" borderId="1" xfId="0" applyFont="1" applyFill="1" applyBorder="1" applyAlignment="1">
      <alignment vertical="center" wrapText="1"/>
    </xf>
    <xf numFmtId="0" fontId="37" fillId="0" borderId="0" xfId="0" applyFont="1" applyFill="1">
      <alignment vertical="center"/>
    </xf>
    <xf numFmtId="0" fontId="39" fillId="0" borderId="0" xfId="0" applyFont="1" applyFill="1" applyAlignment="1">
      <alignment vertical="center"/>
    </xf>
    <xf numFmtId="0" fontId="37" fillId="0" borderId="0" xfId="0" applyFont="1" applyFill="1" applyBorder="1" applyAlignment="1">
      <alignment vertical="center"/>
    </xf>
    <xf numFmtId="0" fontId="37" fillId="0" borderId="0" xfId="0" applyFont="1" applyFill="1" applyBorder="1">
      <alignment vertical="center"/>
    </xf>
    <xf numFmtId="0" fontId="37" fillId="0" borderId="0" xfId="0" applyFont="1" applyFill="1" applyBorder="1" applyProtection="1">
      <alignment vertical="center"/>
      <protection locked="0"/>
    </xf>
    <xf numFmtId="0" fontId="38" fillId="0" borderId="5" xfId="0" applyFont="1" applyFill="1" applyBorder="1">
      <alignment vertical="center"/>
    </xf>
    <xf numFmtId="0" fontId="38" fillId="0" borderId="2" xfId="0" applyFont="1" applyFill="1" applyBorder="1">
      <alignment vertical="center"/>
    </xf>
    <xf numFmtId="0" fontId="38" fillId="0" borderId="3" xfId="0" applyFont="1" applyFill="1" applyBorder="1">
      <alignment vertical="center"/>
    </xf>
    <xf numFmtId="0" fontId="38" fillId="0" borderId="4" xfId="0" applyFont="1" applyFill="1" applyBorder="1">
      <alignment vertical="center"/>
    </xf>
    <xf numFmtId="0" fontId="38" fillId="0" borderId="0" xfId="0" applyFont="1" applyFill="1" applyBorder="1" applyAlignment="1">
      <alignment horizontal="center" vertical="center"/>
    </xf>
    <xf numFmtId="0" fontId="38" fillId="0" borderId="0" xfId="0" applyFont="1" applyFill="1" applyBorder="1" applyAlignment="1" applyProtection="1">
      <alignment vertical="center" shrinkToFit="1"/>
      <protection locked="0"/>
    </xf>
    <xf numFmtId="0" fontId="38" fillId="0" borderId="28" xfId="0" applyFont="1" applyFill="1" applyBorder="1" applyAlignment="1">
      <alignment horizontal="left" vertical="center" wrapText="1"/>
    </xf>
    <xf numFmtId="0" fontId="38" fillId="0" borderId="29" xfId="0" applyFont="1" applyFill="1" applyBorder="1" applyAlignment="1">
      <alignment horizontal="left" vertical="center" wrapText="1"/>
    </xf>
    <xf numFmtId="0" fontId="38" fillId="0" borderId="30" xfId="0" applyFont="1" applyFill="1" applyBorder="1" applyAlignment="1">
      <alignment horizontal="left" vertical="center" wrapText="1"/>
    </xf>
    <xf numFmtId="0" fontId="40" fillId="0" borderId="39" xfId="0" applyFont="1" applyFill="1" applyBorder="1">
      <alignment vertical="center"/>
    </xf>
    <xf numFmtId="0" fontId="38" fillId="0" borderId="0" xfId="0" applyFont="1" applyFill="1" applyBorder="1" applyAlignment="1">
      <alignment horizontal="left" vertical="center" wrapText="1"/>
    </xf>
    <xf numFmtId="0" fontId="38" fillId="0" borderId="36" xfId="0" applyFont="1" applyFill="1" applyBorder="1" applyAlignment="1">
      <alignment horizontal="left" vertical="center" wrapText="1"/>
    </xf>
    <xf numFmtId="0" fontId="37" fillId="0" borderId="39" xfId="0" applyFont="1" applyFill="1" applyBorder="1">
      <alignment vertical="center"/>
    </xf>
    <xf numFmtId="0" fontId="41" fillId="0" borderId="0" xfId="0" applyFont="1" applyFill="1" applyBorder="1">
      <alignment vertical="center"/>
    </xf>
    <xf numFmtId="0" fontId="37" fillId="7" borderId="9" xfId="0" applyFont="1" applyFill="1" applyBorder="1">
      <alignment vertical="center"/>
    </xf>
    <xf numFmtId="0" fontId="40" fillId="7" borderId="10" xfId="0" applyFont="1" applyFill="1" applyBorder="1">
      <alignment vertical="center"/>
    </xf>
    <xf numFmtId="0" fontId="37" fillId="7" borderId="10" xfId="0" applyFont="1" applyFill="1" applyBorder="1">
      <alignment vertical="center"/>
    </xf>
    <xf numFmtId="0" fontId="41" fillId="7" borderId="10" xfId="0" applyFont="1" applyFill="1" applyBorder="1" applyAlignment="1">
      <alignment horizontal="center" vertical="center"/>
    </xf>
    <xf numFmtId="0" fontId="41" fillId="7" borderId="10" xfId="0" applyFont="1" applyFill="1" applyBorder="1">
      <alignment vertical="center"/>
    </xf>
    <xf numFmtId="0" fontId="41" fillId="7" borderId="53" xfId="0" applyFont="1" applyFill="1" applyBorder="1">
      <alignment vertical="center"/>
    </xf>
    <xf numFmtId="0" fontId="37" fillId="4" borderId="9" xfId="0" applyFont="1" applyFill="1" applyBorder="1">
      <alignment vertical="center"/>
    </xf>
    <xf numFmtId="0" fontId="40" fillId="4" borderId="10" xfId="0" applyFont="1" applyFill="1" applyBorder="1">
      <alignment vertical="center"/>
    </xf>
    <xf numFmtId="0" fontId="37" fillId="4" borderId="10" xfId="0" applyFont="1" applyFill="1" applyBorder="1">
      <alignment vertical="center"/>
    </xf>
    <xf numFmtId="0" fontId="41" fillId="4" borderId="10" xfId="0" applyFont="1" applyFill="1" applyBorder="1">
      <alignment vertical="center"/>
    </xf>
    <xf numFmtId="0" fontId="37" fillId="4" borderId="53" xfId="0" applyFont="1" applyFill="1" applyBorder="1">
      <alignment vertical="center"/>
    </xf>
    <xf numFmtId="0" fontId="37" fillId="0" borderId="36" xfId="0" applyFont="1" applyFill="1" applyBorder="1">
      <alignment vertical="center"/>
    </xf>
    <xf numFmtId="0" fontId="37" fillId="0" borderId="44" xfId="0" applyFont="1" applyFill="1" applyBorder="1">
      <alignment vertical="center"/>
    </xf>
    <xf numFmtId="0" fontId="37" fillId="0" borderId="25" xfId="0" applyFont="1" applyFill="1" applyBorder="1">
      <alignment vertical="center"/>
    </xf>
    <xf numFmtId="0" fontId="37" fillId="0" borderId="45" xfId="0" applyFont="1" applyFill="1" applyBorder="1">
      <alignment vertical="center"/>
    </xf>
    <xf numFmtId="0" fontId="38" fillId="0" borderId="0" xfId="0" applyFont="1" applyFill="1" applyBorder="1" applyAlignment="1">
      <alignment horizontal="left" vertical="center"/>
    </xf>
    <xf numFmtId="0" fontId="38" fillId="0" borderId="0" xfId="0" applyFont="1" applyFill="1">
      <alignment vertical="center"/>
    </xf>
    <xf numFmtId="0" fontId="42" fillId="0" borderId="0" xfId="0" applyFont="1" applyFill="1" applyBorder="1" applyAlignment="1">
      <alignment horizontal="left" vertical="center"/>
    </xf>
    <xf numFmtId="0" fontId="38" fillId="3" borderId="2"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3" xfId="0" applyFont="1" applyFill="1" applyBorder="1" applyAlignment="1" applyProtection="1">
      <alignment vertical="center" shrinkToFit="1"/>
      <protection locked="0"/>
    </xf>
    <xf numFmtId="0" fontId="38" fillId="3" borderId="4" xfId="0" applyFont="1" applyFill="1" applyBorder="1" applyAlignment="1" applyProtection="1">
      <alignment vertical="center" shrinkToFit="1"/>
      <protection locked="0"/>
    </xf>
    <xf numFmtId="0" fontId="38" fillId="0" borderId="2" xfId="0" applyFont="1" applyFill="1" applyBorder="1" applyAlignment="1">
      <alignment horizontal="center" vertical="center"/>
    </xf>
    <xf numFmtId="0" fontId="38" fillId="0" borderId="15" xfId="0" applyFont="1" applyFill="1" applyBorder="1" applyAlignment="1">
      <alignment vertical="center"/>
    </xf>
    <xf numFmtId="0" fontId="38" fillId="0" borderId="3" xfId="0" applyFont="1" applyFill="1" applyBorder="1" applyAlignment="1">
      <alignment vertical="center"/>
    </xf>
    <xf numFmtId="0" fontId="38" fillId="0" borderId="3" xfId="0" applyFont="1" applyFill="1" applyBorder="1" applyAlignment="1" applyProtection="1">
      <alignment vertical="center" shrinkToFit="1"/>
      <protection locked="0"/>
    </xf>
    <xf numFmtId="0" fontId="38" fillId="0" borderId="5" xfId="0" applyFont="1" applyFill="1" applyBorder="1" applyAlignment="1">
      <alignment horizontal="center" vertical="center"/>
    </xf>
    <xf numFmtId="0" fontId="38" fillId="0" borderId="6" xfId="0" applyFont="1" applyFill="1" applyBorder="1" applyAlignment="1">
      <alignment vertical="center"/>
    </xf>
    <xf numFmtId="0" fontId="38" fillId="0" borderId="6" xfId="0" applyFont="1" applyFill="1" applyBorder="1" applyAlignment="1">
      <alignment horizontal="center" vertical="center"/>
    </xf>
    <xf numFmtId="0" fontId="38" fillId="0" borderId="6" xfId="0" applyFont="1" applyFill="1" applyBorder="1" applyAlignment="1" applyProtection="1">
      <alignment vertical="center" shrinkToFit="1"/>
      <protection locked="0"/>
    </xf>
    <xf numFmtId="0" fontId="43" fillId="0" borderId="6" xfId="0" applyFont="1" applyFill="1" applyBorder="1" applyAlignment="1" applyProtection="1">
      <alignment horizontal="right" vertical="center"/>
      <protection locked="0"/>
    </xf>
    <xf numFmtId="0" fontId="38" fillId="0" borderId="21" xfId="0" applyFont="1" applyFill="1" applyBorder="1" applyAlignment="1">
      <alignment horizontal="center" vertical="center"/>
    </xf>
    <xf numFmtId="0" fontId="38" fillId="0" borderId="40" xfId="0" applyFont="1" applyFill="1" applyBorder="1" applyAlignment="1">
      <alignment vertical="center"/>
    </xf>
    <xf numFmtId="0" fontId="38" fillId="0" borderId="10" xfId="0" applyFont="1" applyFill="1" applyBorder="1" applyAlignment="1">
      <alignment horizontal="center" vertical="center"/>
    </xf>
    <xf numFmtId="0" fontId="38" fillId="0" borderId="10" xfId="0" applyFont="1" applyFill="1" applyBorder="1" applyAlignment="1" applyProtection="1">
      <alignment vertical="center" shrinkToFit="1"/>
      <protection locked="0"/>
    </xf>
    <xf numFmtId="0" fontId="38" fillId="0" borderId="48" xfId="0" applyFont="1" applyFill="1" applyBorder="1" applyAlignment="1">
      <alignment vertical="center"/>
    </xf>
    <xf numFmtId="0" fontId="38" fillId="0" borderId="18" xfId="0" applyFont="1" applyFill="1" applyBorder="1" applyAlignment="1">
      <alignment vertical="center"/>
    </xf>
    <xf numFmtId="0" fontId="38" fillId="0" borderId="20" xfId="0" applyFont="1" applyFill="1" applyBorder="1" applyAlignment="1">
      <alignment horizontal="center" vertical="center"/>
    </xf>
    <xf numFmtId="0" fontId="38" fillId="0" borderId="20" xfId="0" applyFont="1" applyFill="1" applyBorder="1" applyAlignment="1" applyProtection="1">
      <alignment vertical="center" shrinkToFit="1"/>
      <protection locked="0"/>
    </xf>
    <xf numFmtId="0" fontId="42" fillId="0" borderId="6" xfId="0" applyFont="1" applyFill="1" applyBorder="1" applyAlignment="1">
      <alignment vertical="center"/>
    </xf>
    <xf numFmtId="0" fontId="38" fillId="0" borderId="6" xfId="0" applyFont="1" applyFill="1" applyBorder="1" applyAlignment="1">
      <alignment horizontal="left" vertical="center"/>
    </xf>
    <xf numFmtId="176" fontId="44" fillId="0" borderId="0" xfId="0" applyNumberFormat="1" applyFont="1" applyFill="1" applyBorder="1" applyAlignment="1" applyProtection="1">
      <alignment horizontal="right" vertical="center"/>
      <protection locked="0"/>
    </xf>
    <xf numFmtId="0" fontId="44" fillId="0" borderId="0" xfId="0" applyFont="1" applyFill="1" applyBorder="1" applyAlignment="1" applyProtection="1">
      <alignment horizontal="right" vertical="center"/>
      <protection locked="0"/>
    </xf>
    <xf numFmtId="0" fontId="42" fillId="0" borderId="0" xfId="0" applyFont="1" applyFill="1" applyBorder="1" applyAlignment="1">
      <alignment horizontal="center" vertical="center"/>
    </xf>
    <xf numFmtId="0" fontId="38" fillId="0" borderId="0" xfId="0" applyFont="1" applyFill="1" applyBorder="1" applyAlignment="1">
      <alignment vertical="center"/>
    </xf>
    <xf numFmtId="0" fontId="38" fillId="0" borderId="5" xfId="0" applyFont="1" applyFill="1" applyBorder="1" applyAlignment="1">
      <alignment vertical="center"/>
    </xf>
    <xf numFmtId="176" fontId="41" fillId="2" borderId="7" xfId="0" applyNumberFormat="1" applyFont="1" applyFill="1" applyBorder="1" applyAlignment="1" applyProtection="1">
      <alignment vertical="center"/>
      <protection locked="0"/>
    </xf>
    <xf numFmtId="176" fontId="41" fillId="0" borderId="7" xfId="0" applyNumberFormat="1" applyFont="1" applyFill="1" applyBorder="1" applyAlignment="1" applyProtection="1">
      <alignment vertical="center"/>
      <protection locked="0"/>
    </xf>
    <xf numFmtId="0" fontId="41" fillId="0" borderId="6" xfId="0" applyFont="1" applyFill="1" applyBorder="1" applyAlignment="1">
      <alignment vertical="center"/>
    </xf>
    <xf numFmtId="0" fontId="38" fillId="0" borderId="0" xfId="0" applyFont="1" applyFill="1" applyBorder="1">
      <alignment vertical="center"/>
    </xf>
    <xf numFmtId="0" fontId="38" fillId="0" borderId="12" xfId="0" applyFont="1" applyFill="1" applyBorder="1" applyAlignment="1">
      <alignment vertical="center"/>
    </xf>
    <xf numFmtId="176" fontId="41" fillId="2" borderId="11" xfId="0" applyNumberFormat="1" applyFont="1" applyFill="1" applyBorder="1" applyAlignment="1" applyProtection="1">
      <alignment vertical="center"/>
      <protection locked="0"/>
    </xf>
    <xf numFmtId="176" fontId="41" fillId="0" borderId="11" xfId="0" applyNumberFormat="1" applyFont="1" applyFill="1" applyBorder="1" applyAlignment="1" applyProtection="1">
      <alignment vertical="center"/>
      <protection locked="0"/>
    </xf>
    <xf numFmtId="0" fontId="41" fillId="0" borderId="10" xfId="0" applyFont="1" applyFill="1" applyBorder="1" applyAlignment="1">
      <alignment vertical="center"/>
    </xf>
    <xf numFmtId="0" fontId="38" fillId="0" borderId="51" xfId="0" applyFont="1" applyFill="1" applyBorder="1" applyAlignment="1">
      <alignment vertical="center"/>
    </xf>
    <xf numFmtId="0" fontId="38" fillId="0" borderId="14" xfId="0" applyFont="1" applyFill="1" applyBorder="1" applyAlignment="1">
      <alignment horizontal="center" vertical="center"/>
    </xf>
    <xf numFmtId="176" fontId="41" fillId="0" borderId="24" xfId="0" applyNumberFormat="1" applyFont="1" applyFill="1" applyBorder="1" applyAlignment="1" applyProtection="1">
      <alignment vertical="center"/>
      <protection locked="0"/>
    </xf>
    <xf numFmtId="0" fontId="41" fillId="0" borderId="19" xfId="0" applyFont="1" applyFill="1" applyBorder="1" applyAlignment="1">
      <alignment vertical="center"/>
    </xf>
    <xf numFmtId="176" fontId="41" fillId="0" borderId="0" xfId="0" applyNumberFormat="1" applyFont="1" applyFill="1" applyBorder="1" applyAlignment="1" applyProtection="1">
      <alignment vertical="center"/>
      <protection locked="0"/>
    </xf>
    <xf numFmtId="0" fontId="41" fillId="0" borderId="0" xfId="0" applyFont="1" applyFill="1" applyBorder="1" applyAlignment="1">
      <alignment horizontal="center" vertical="center"/>
    </xf>
    <xf numFmtId="178" fontId="42" fillId="0" borderId="0" xfId="0" applyNumberFormat="1" applyFont="1" applyFill="1" applyBorder="1" applyAlignment="1">
      <alignment horizontal="center" vertical="center"/>
    </xf>
    <xf numFmtId="0" fontId="45" fillId="0" borderId="40" xfId="0" applyFont="1" applyFill="1" applyBorder="1" applyAlignment="1">
      <alignment horizontal="left" vertical="center"/>
    </xf>
    <xf numFmtId="0" fontId="38" fillId="0" borderId="41" xfId="0" applyFont="1" applyFill="1" applyBorder="1" applyAlignment="1" applyProtection="1">
      <alignment vertical="center" shrinkToFit="1"/>
      <protection locked="0"/>
    </xf>
    <xf numFmtId="0" fontId="38" fillId="0" borderId="18" xfId="0" applyFont="1" applyFill="1" applyBorder="1" applyAlignment="1">
      <alignment horizontal="center" vertical="center"/>
    </xf>
    <xf numFmtId="0" fontId="38" fillId="5" borderId="0" xfId="0" applyFont="1" applyFill="1" applyBorder="1" applyAlignment="1">
      <alignment horizontal="center" vertical="center"/>
    </xf>
    <xf numFmtId="0" fontId="45" fillId="0" borderId="0" xfId="0" applyFont="1" applyFill="1" applyBorder="1" applyAlignment="1">
      <alignment vertical="center"/>
    </xf>
    <xf numFmtId="0" fontId="45" fillId="0" borderId="0" xfId="0" applyFont="1" applyFill="1" applyBorder="1" applyAlignment="1">
      <alignment horizontal="center" vertical="center"/>
    </xf>
    <xf numFmtId="0" fontId="45" fillId="0" borderId="0" xfId="0" applyFont="1" applyFill="1" applyBorder="1" applyAlignment="1" applyProtection="1">
      <alignment vertical="center" shrinkToFit="1"/>
      <protection locked="0"/>
    </xf>
    <xf numFmtId="0" fontId="45" fillId="0" borderId="42" xfId="0" applyFont="1" applyFill="1" applyBorder="1" applyAlignment="1" applyProtection="1">
      <alignment vertical="center" shrinkToFit="1"/>
      <protection locked="0"/>
    </xf>
    <xf numFmtId="0" fontId="38" fillId="0" borderId="0" xfId="0" applyFont="1" applyFill="1" applyBorder="1" applyAlignment="1">
      <alignment vertical="center" wrapText="1"/>
    </xf>
    <xf numFmtId="0" fontId="45" fillId="0" borderId="42" xfId="0" applyFont="1" applyFill="1" applyBorder="1" applyAlignment="1">
      <alignment vertical="center"/>
    </xf>
    <xf numFmtId="0" fontId="38" fillId="0" borderId="43" xfId="0" applyFont="1" applyFill="1" applyBorder="1" applyAlignment="1">
      <alignment horizontal="center" vertical="center"/>
    </xf>
    <xf numFmtId="0" fontId="38" fillId="0" borderId="13" xfId="0" applyFont="1" applyFill="1" applyBorder="1" applyAlignment="1">
      <alignment horizontal="center" vertical="center"/>
    </xf>
    <xf numFmtId="0" fontId="38" fillId="0" borderId="13" xfId="0" applyFont="1" applyFill="1" applyBorder="1" applyAlignment="1">
      <alignment vertical="center"/>
    </xf>
    <xf numFmtId="0" fontId="38" fillId="0" borderId="8" xfId="0" applyFont="1" applyFill="1" applyBorder="1" applyAlignment="1">
      <alignment vertical="center"/>
    </xf>
    <xf numFmtId="0" fontId="38" fillId="0" borderId="18" xfId="0" applyFont="1" applyFill="1" applyBorder="1" applyAlignment="1" applyProtection="1">
      <alignment vertical="center" shrinkToFit="1"/>
      <protection locked="0"/>
    </xf>
    <xf numFmtId="49" fontId="42" fillId="0" borderId="0" xfId="0" applyNumberFormat="1" applyFont="1" applyFill="1" applyAlignment="1">
      <alignment horizontal="center" vertical="top"/>
    </xf>
    <xf numFmtId="49" fontId="37" fillId="0" borderId="0" xfId="0" applyNumberFormat="1" applyFont="1" applyFill="1">
      <alignment vertical="center"/>
    </xf>
    <xf numFmtId="0" fontId="37" fillId="0" borderId="0" xfId="0" applyFont="1" applyFill="1" applyAlignment="1">
      <alignment vertical="center"/>
    </xf>
    <xf numFmtId="49" fontId="37" fillId="0" borderId="28" xfId="0" applyNumberFormat="1" applyFont="1" applyFill="1" applyBorder="1">
      <alignment vertical="center"/>
    </xf>
    <xf numFmtId="0" fontId="37" fillId="0" borderId="29" xfId="0" applyFont="1" applyFill="1" applyBorder="1">
      <alignment vertical="center"/>
    </xf>
    <xf numFmtId="0" fontId="37" fillId="0" borderId="29" xfId="0" applyFont="1" applyFill="1" applyBorder="1" applyAlignment="1">
      <alignment vertical="center"/>
    </xf>
    <xf numFmtId="0" fontId="37" fillId="0" borderId="30" xfId="0" applyFont="1" applyFill="1" applyBorder="1" applyAlignment="1">
      <alignment vertical="center"/>
    </xf>
    <xf numFmtId="0" fontId="46" fillId="0" borderId="39" xfId="0" applyFont="1" applyFill="1" applyBorder="1" applyAlignment="1">
      <alignment vertical="center" wrapText="1"/>
    </xf>
    <xf numFmtId="0" fontId="46" fillId="0" borderId="36" xfId="0" applyFont="1" applyFill="1" applyBorder="1" applyAlignment="1">
      <alignment vertical="center" wrapText="1"/>
    </xf>
    <xf numFmtId="0" fontId="41" fillId="0" borderId="0" xfId="0" applyFont="1" applyFill="1" applyBorder="1" applyAlignment="1">
      <alignment vertical="center"/>
    </xf>
    <xf numFmtId="0" fontId="46" fillId="0" borderId="0" xfId="0" applyFont="1" applyFill="1" applyBorder="1" applyAlignment="1">
      <alignment vertical="center" wrapText="1"/>
    </xf>
    <xf numFmtId="0" fontId="46" fillId="0" borderId="39" xfId="0" applyFont="1" applyFill="1" applyBorder="1">
      <alignment vertical="center"/>
    </xf>
    <xf numFmtId="0" fontId="46" fillId="0" borderId="0" xfId="0" applyFont="1" applyFill="1" applyBorder="1">
      <alignment vertical="center"/>
    </xf>
    <xf numFmtId="0" fontId="47" fillId="0" borderId="0" xfId="0" applyFont="1" applyFill="1" applyBorder="1">
      <alignment vertical="center"/>
    </xf>
    <xf numFmtId="0" fontId="46" fillId="0" borderId="0" xfId="0" applyFont="1" applyFill="1" applyBorder="1" applyAlignment="1">
      <alignment vertical="center"/>
    </xf>
    <xf numFmtId="0" fontId="46" fillId="0" borderId="0" xfId="0" applyFont="1" applyFill="1" applyBorder="1" applyAlignment="1">
      <alignment horizontal="left" vertical="center"/>
    </xf>
    <xf numFmtId="0" fontId="47" fillId="0" borderId="36" xfId="0" applyFont="1" applyFill="1" applyBorder="1">
      <alignment vertical="center"/>
    </xf>
    <xf numFmtId="0" fontId="47" fillId="0" borderId="0" xfId="0" applyFont="1" applyFill="1" applyBorder="1" applyAlignment="1">
      <alignment horizontal="center" vertical="center"/>
    </xf>
    <xf numFmtId="0" fontId="46" fillId="0" borderId="25" xfId="0" applyFont="1" applyFill="1" applyBorder="1">
      <alignment vertical="center"/>
    </xf>
    <xf numFmtId="0" fontId="48" fillId="0" borderId="0" xfId="0" applyFont="1" applyProtection="1">
      <alignment vertical="center"/>
      <protection locked="0"/>
    </xf>
    <xf numFmtId="0" fontId="37" fillId="0" borderId="0" xfId="0" applyFont="1" applyProtection="1">
      <alignment vertical="center"/>
      <protection locked="0"/>
    </xf>
    <xf numFmtId="0" fontId="37" fillId="0" borderId="0" xfId="0" applyFont="1">
      <alignment vertical="center"/>
    </xf>
    <xf numFmtId="0" fontId="44" fillId="0" borderId="0" xfId="0" applyFont="1" applyFill="1" applyBorder="1" applyAlignment="1">
      <alignment horizontal="center" vertical="center"/>
    </xf>
    <xf numFmtId="0" fontId="44" fillId="0" borderId="0" xfId="0" applyFont="1" applyFill="1" applyBorder="1" applyAlignment="1">
      <alignment vertical="center"/>
    </xf>
    <xf numFmtId="0" fontId="37" fillId="0" borderId="0" xfId="0" applyFont="1" applyFill="1" applyProtection="1">
      <alignment vertical="center"/>
      <protection locked="0"/>
    </xf>
    <xf numFmtId="0" fontId="41" fillId="0" borderId="0" xfId="0" applyFont="1" applyBorder="1" applyAlignment="1" applyProtection="1">
      <alignment vertical="center"/>
      <protection locked="0"/>
    </xf>
    <xf numFmtId="0" fontId="41" fillId="0" borderId="1" xfId="0" applyFont="1" applyBorder="1" applyAlignment="1" applyProtection="1">
      <alignment horizontal="center" vertical="center" wrapText="1"/>
      <protection locked="0"/>
    </xf>
    <xf numFmtId="0" fontId="41" fillId="0" borderId="0" xfId="0" applyFont="1" applyBorder="1" applyAlignment="1" applyProtection="1">
      <alignment horizontal="center" vertical="center" wrapText="1"/>
      <protection locked="0"/>
    </xf>
    <xf numFmtId="0" fontId="38" fillId="7" borderId="6" xfId="0" applyFont="1" applyFill="1" applyBorder="1" applyProtection="1">
      <alignment vertical="center"/>
      <protection locked="0"/>
    </xf>
    <xf numFmtId="0" fontId="41" fillId="0" borderId="0" xfId="0" applyFont="1" applyBorder="1" applyProtection="1">
      <alignment vertical="center"/>
      <protection locked="0"/>
    </xf>
    <xf numFmtId="0" fontId="41" fillId="5" borderId="2" xfId="0" applyFont="1" applyFill="1" applyBorder="1" applyProtection="1">
      <alignment vertical="center"/>
      <protection locked="0"/>
    </xf>
    <xf numFmtId="176" fontId="41" fillId="0" borderId="0" xfId="0" applyNumberFormat="1" applyFont="1" applyBorder="1" applyAlignment="1" applyProtection="1">
      <alignment vertical="center" shrinkToFit="1"/>
    </xf>
    <xf numFmtId="0" fontId="37" fillId="0" borderId="0" xfId="0" applyFont="1" applyFill="1" applyBorder="1" applyAlignment="1" applyProtection="1">
      <alignment horizontal="center" vertical="center"/>
      <protection locked="0"/>
    </xf>
    <xf numFmtId="0" fontId="37" fillId="0" borderId="0" xfId="0" applyFont="1" applyFill="1" applyBorder="1" applyAlignment="1" applyProtection="1">
      <alignment horizontal="right" vertical="center"/>
      <protection locked="0"/>
    </xf>
    <xf numFmtId="0" fontId="37" fillId="2" borderId="1" xfId="0" applyFont="1" applyFill="1" applyBorder="1" applyAlignment="1" applyProtection="1">
      <alignment horizontal="center" vertical="center"/>
      <protection locked="0"/>
    </xf>
    <xf numFmtId="0" fontId="37" fillId="0" borderId="5" xfId="0" applyFont="1" applyBorder="1">
      <alignment vertical="center"/>
    </xf>
    <xf numFmtId="0" fontId="41" fillId="2" borderId="7" xfId="0" applyFont="1" applyFill="1" applyBorder="1" applyAlignment="1" applyProtection="1">
      <alignment vertical="center" wrapText="1"/>
      <protection locked="0"/>
    </xf>
    <xf numFmtId="0" fontId="41" fillId="7" borderId="2" xfId="0" applyFont="1" applyFill="1" applyBorder="1" applyProtection="1">
      <alignment vertical="center"/>
      <protection locked="0"/>
    </xf>
    <xf numFmtId="0" fontId="37" fillId="7" borderId="3" xfId="0" applyFont="1" applyFill="1" applyBorder="1">
      <alignment vertical="center"/>
    </xf>
    <xf numFmtId="0" fontId="37" fillId="7" borderId="3" xfId="0" applyFont="1" applyFill="1" applyBorder="1" applyProtection="1">
      <alignment vertical="center"/>
      <protection locked="0"/>
    </xf>
    <xf numFmtId="0" fontId="37" fillId="5" borderId="3" xfId="0" applyFont="1" applyFill="1" applyBorder="1">
      <alignment vertical="center"/>
    </xf>
    <xf numFmtId="0" fontId="37" fillId="5" borderId="4" xfId="0" applyFont="1" applyFill="1" applyBorder="1">
      <alignment vertical="center"/>
    </xf>
    <xf numFmtId="0" fontId="37" fillId="2" borderId="1" xfId="0" applyFont="1" applyFill="1" applyBorder="1" applyAlignment="1" applyProtection="1">
      <alignment vertical="center"/>
      <protection locked="0"/>
    </xf>
    <xf numFmtId="0" fontId="41" fillId="2" borderId="6" xfId="0" applyFont="1" applyFill="1" applyBorder="1" applyAlignment="1" applyProtection="1">
      <alignment horizontal="center" vertical="center" wrapText="1"/>
      <protection locked="0"/>
    </xf>
    <xf numFmtId="0" fontId="41" fillId="2" borderId="7" xfId="0" applyFont="1" applyFill="1" applyBorder="1" applyAlignment="1" applyProtection="1">
      <alignment horizontal="center" vertical="center" wrapText="1"/>
      <protection locked="0"/>
    </xf>
    <xf numFmtId="0" fontId="41" fillId="2" borderId="16" xfId="0" applyFont="1" applyFill="1" applyBorder="1" applyAlignment="1" applyProtection="1">
      <alignment vertical="center"/>
      <protection locked="0"/>
    </xf>
    <xf numFmtId="0" fontId="41" fillId="2" borderId="46" xfId="0" applyFont="1" applyFill="1" applyBorder="1" applyAlignment="1" applyProtection="1">
      <alignment vertical="center"/>
      <protection locked="0"/>
    </xf>
    <xf numFmtId="0" fontId="37" fillId="2" borderId="16" xfId="0" applyFont="1" applyFill="1" applyBorder="1" applyAlignment="1" applyProtection="1">
      <alignment vertical="center"/>
      <protection locked="0"/>
    </xf>
    <xf numFmtId="0" fontId="42" fillId="2" borderId="17" xfId="0" applyFont="1" applyFill="1" applyBorder="1" applyAlignment="1" applyProtection="1">
      <alignment horizontal="center" vertical="center" wrapText="1"/>
      <protection locked="0"/>
    </xf>
    <xf numFmtId="0" fontId="38" fillId="2" borderId="23" xfId="0" applyFont="1" applyFill="1" applyBorder="1" applyAlignment="1" applyProtection="1">
      <alignment horizontal="center" vertical="center"/>
      <protection locked="0"/>
    </xf>
    <xf numFmtId="0" fontId="38" fillId="2" borderId="19" xfId="0" applyFont="1" applyFill="1" applyBorder="1" applyAlignment="1" applyProtection="1">
      <alignment horizontal="center" vertical="center"/>
      <protection locked="0"/>
    </xf>
    <xf numFmtId="0" fontId="38" fillId="2" borderId="24" xfId="0" applyFont="1" applyFill="1" applyBorder="1" applyAlignment="1" applyProtection="1">
      <alignment horizontal="center" vertical="center"/>
      <protection locked="0"/>
    </xf>
    <xf numFmtId="0" fontId="37" fillId="2" borderId="17" xfId="0" applyFont="1" applyFill="1" applyBorder="1" applyAlignment="1" applyProtection="1">
      <alignment vertical="center"/>
      <protection locked="0"/>
    </xf>
    <xf numFmtId="0" fontId="41" fillId="2" borderId="17" xfId="0" applyFont="1" applyFill="1" applyBorder="1" applyAlignment="1" applyProtection="1">
      <alignment horizontal="center" vertical="center"/>
      <protection locked="0"/>
    </xf>
    <xf numFmtId="0" fontId="41" fillId="2" borderId="24" xfId="0" applyFont="1" applyFill="1" applyBorder="1" applyAlignment="1" applyProtection="1">
      <alignment horizontal="center" vertical="center"/>
      <protection locked="0"/>
    </xf>
    <xf numFmtId="0" fontId="41" fillId="2" borderId="17" xfId="0" applyFont="1" applyFill="1" applyBorder="1" applyAlignment="1" applyProtection="1">
      <alignment horizontal="center" vertical="center" wrapText="1"/>
      <protection locked="0"/>
    </xf>
    <xf numFmtId="0" fontId="41" fillId="0" borderId="16" xfId="0" applyNumberFormat="1" applyFont="1" applyFill="1" applyBorder="1" applyAlignment="1" applyProtection="1">
      <alignment horizontal="center" vertical="center"/>
      <protection locked="0"/>
    </xf>
    <xf numFmtId="0" fontId="41" fillId="7" borderId="16" xfId="0" applyFont="1" applyFill="1" applyBorder="1" applyAlignment="1" applyProtection="1">
      <alignment horizontal="center" vertical="center"/>
      <protection locked="0"/>
    </xf>
    <xf numFmtId="176" fontId="41" fillId="7" borderId="16" xfId="0" applyNumberFormat="1" applyFont="1" applyFill="1" applyBorder="1" applyAlignment="1" applyProtection="1">
      <alignment vertical="center" shrinkToFit="1"/>
    </xf>
    <xf numFmtId="176" fontId="41" fillId="7" borderId="7" xfId="0" applyNumberFormat="1" applyFont="1" applyFill="1" applyBorder="1" applyAlignment="1" applyProtection="1">
      <alignment vertical="center" shrinkToFit="1"/>
    </xf>
    <xf numFmtId="0" fontId="41" fillId="5" borderId="16" xfId="0" applyFont="1" applyFill="1" applyBorder="1" applyAlignment="1" applyProtection="1">
      <alignment horizontal="center" vertical="center"/>
      <protection locked="0"/>
    </xf>
    <xf numFmtId="176" fontId="41" fillId="5" borderId="16" xfId="0" applyNumberFormat="1" applyFont="1" applyFill="1" applyBorder="1" applyAlignment="1" applyProtection="1">
      <alignment vertical="center" shrinkToFit="1"/>
    </xf>
    <xf numFmtId="177" fontId="38" fillId="0" borderId="1" xfId="0" applyNumberFormat="1" applyFont="1" applyFill="1" applyBorder="1" applyAlignment="1" applyProtection="1">
      <alignment horizontal="center" vertical="center"/>
      <protection locked="0"/>
    </xf>
    <xf numFmtId="0" fontId="41" fillId="2" borderId="1" xfId="0" applyNumberFormat="1" applyFont="1" applyFill="1" applyBorder="1" applyAlignment="1" applyProtection="1">
      <alignment vertical="center"/>
      <protection locked="0"/>
    </xf>
    <xf numFmtId="176" fontId="41" fillId="7" borderId="1" xfId="0" applyNumberFormat="1" applyFont="1" applyFill="1" applyBorder="1" applyAlignment="1" applyProtection="1">
      <alignment vertical="center" shrinkToFit="1"/>
    </xf>
    <xf numFmtId="176" fontId="41" fillId="5" borderId="1" xfId="0" applyNumberFormat="1" applyFont="1" applyFill="1" applyBorder="1" applyAlignment="1" applyProtection="1">
      <alignment vertical="center" shrinkToFit="1"/>
    </xf>
    <xf numFmtId="176" fontId="41" fillId="5" borderId="4" xfId="0" applyNumberFormat="1" applyFont="1" applyFill="1" applyBorder="1" applyAlignment="1" applyProtection="1">
      <alignment vertical="center" shrinkToFit="1"/>
    </xf>
    <xf numFmtId="179" fontId="41" fillId="5" borderId="4" xfId="0" applyNumberFormat="1" applyFont="1" applyFill="1" applyBorder="1" applyAlignment="1" applyProtection="1">
      <alignment vertical="center" shrinkToFit="1"/>
    </xf>
    <xf numFmtId="181" fontId="41" fillId="5" borderId="1" xfId="0" applyNumberFormat="1" applyFont="1" applyFill="1" applyBorder="1" applyAlignment="1">
      <alignment vertical="center" shrinkToFit="1"/>
    </xf>
    <xf numFmtId="176" fontId="41" fillId="5" borderId="7" xfId="0" applyNumberFormat="1" applyFont="1" applyFill="1" applyBorder="1" applyAlignment="1" applyProtection="1">
      <alignment vertical="center" shrinkToFit="1"/>
    </xf>
    <xf numFmtId="179" fontId="41" fillId="5" borderId="7" xfId="0" applyNumberFormat="1" applyFont="1" applyFill="1" applyBorder="1" applyAlignment="1" applyProtection="1">
      <alignment vertical="center" shrinkToFit="1"/>
    </xf>
    <xf numFmtId="181" fontId="41" fillId="5" borderId="16" xfId="0" applyNumberFormat="1" applyFont="1" applyFill="1" applyBorder="1" applyAlignment="1">
      <alignment vertical="center" shrinkToFit="1"/>
    </xf>
    <xf numFmtId="0" fontId="41" fillId="7" borderId="1" xfId="0" applyFont="1" applyFill="1" applyBorder="1" applyAlignment="1" applyProtection="1">
      <alignment horizontal="center" vertical="center"/>
      <protection locked="0"/>
    </xf>
    <xf numFmtId="176" fontId="41" fillId="7" borderId="4" xfId="0" applyNumberFormat="1" applyFont="1" applyFill="1" applyBorder="1" applyAlignment="1" applyProtection="1">
      <alignment vertical="center" shrinkToFit="1"/>
    </xf>
    <xf numFmtId="0" fontId="41" fillId="5" borderId="1" xfId="0" applyFont="1" applyFill="1" applyBorder="1" applyAlignment="1" applyProtection="1">
      <alignment horizontal="center" vertical="center"/>
      <protection locked="0"/>
    </xf>
    <xf numFmtId="0" fontId="42" fillId="0" borderId="0" xfId="0" applyFont="1" applyFill="1" applyAlignment="1">
      <alignment horizontal="left" vertical="top" wrapText="1"/>
    </xf>
    <xf numFmtId="0" fontId="32" fillId="12" borderId="0" xfId="0" applyFont="1" applyFill="1" applyBorder="1">
      <alignment vertical="center"/>
    </xf>
    <xf numFmtId="0" fontId="33" fillId="12" borderId="0" xfId="0" applyFont="1" applyFill="1" applyBorder="1">
      <alignment vertical="center"/>
    </xf>
    <xf numFmtId="0" fontId="51" fillId="0" borderId="0" xfId="0" applyFont="1" applyFill="1" applyAlignment="1">
      <alignment horizontal="left" vertical="top" wrapText="1"/>
    </xf>
    <xf numFmtId="0" fontId="51" fillId="0" borderId="0" xfId="0" applyFont="1" applyFill="1" applyBorder="1" applyAlignment="1">
      <alignment horizontal="left" vertical="top" wrapText="1"/>
    </xf>
    <xf numFmtId="0" fontId="52" fillId="0" borderId="0" xfId="0" applyFont="1" applyFill="1" applyBorder="1" applyAlignment="1">
      <alignment horizontal="left" vertical="top" wrapText="1"/>
    </xf>
    <xf numFmtId="49" fontId="50" fillId="0" borderId="0" xfId="0" applyNumberFormat="1" applyFont="1" applyFill="1" applyAlignment="1">
      <alignment vertical="top"/>
    </xf>
    <xf numFmtId="0" fontId="42" fillId="0" borderId="0" xfId="0" applyFont="1" applyFill="1" applyAlignment="1">
      <alignment horizontal="left" vertical="top" wrapText="1"/>
    </xf>
    <xf numFmtId="49" fontId="53" fillId="0" borderId="0" xfId="0" applyNumberFormat="1" applyFont="1" applyFill="1">
      <alignment vertical="center"/>
    </xf>
    <xf numFmtId="0" fontId="26" fillId="0" borderId="0" xfId="0" applyFont="1">
      <alignment vertical="center"/>
    </xf>
    <xf numFmtId="0" fontId="26" fillId="0" borderId="0" xfId="0" applyFont="1" applyBorder="1">
      <alignment vertical="center"/>
    </xf>
    <xf numFmtId="49" fontId="41" fillId="0" borderId="3" xfId="0" applyNumberFormat="1" applyFont="1" applyFill="1" applyBorder="1" applyAlignment="1">
      <alignment horizontal="left" vertical="center" wrapText="1"/>
    </xf>
    <xf numFmtId="49" fontId="41" fillId="0" borderId="3" xfId="0" applyNumberFormat="1" applyFont="1" applyBorder="1" applyAlignment="1">
      <alignment horizontal="left" vertical="center" wrapText="1"/>
    </xf>
    <xf numFmtId="0" fontId="42" fillId="6" borderId="84" xfId="0" applyFont="1" applyFill="1" applyBorder="1" applyAlignment="1">
      <alignment horizontal="center" vertical="center" wrapText="1"/>
    </xf>
    <xf numFmtId="0" fontId="26" fillId="0" borderId="0" xfId="0" applyFont="1" applyFill="1" applyAlignment="1">
      <alignment vertical="top"/>
    </xf>
    <xf numFmtId="0" fontId="42" fillId="6" borderId="60" xfId="0" applyFont="1" applyFill="1" applyBorder="1" applyAlignment="1">
      <alignment horizontal="center" vertical="center" wrapText="1"/>
    </xf>
    <xf numFmtId="0" fontId="42" fillId="6" borderId="91" xfId="0" applyFont="1" applyFill="1" applyBorder="1" applyAlignment="1">
      <alignment horizontal="center" vertical="center" wrapText="1"/>
    </xf>
    <xf numFmtId="0" fontId="42" fillId="6" borderId="93" xfId="0" applyFont="1" applyFill="1" applyBorder="1" applyAlignment="1">
      <alignment horizontal="center" vertical="center" wrapText="1"/>
    </xf>
    <xf numFmtId="0" fontId="42" fillId="6" borderId="95" xfId="0" applyFont="1" applyFill="1" applyBorder="1" applyAlignment="1">
      <alignment horizontal="center" vertical="center" wrapText="1"/>
    </xf>
    <xf numFmtId="0" fontId="42" fillId="6" borderId="97" xfId="0" applyFont="1" applyFill="1" applyBorder="1" applyAlignment="1">
      <alignment horizontal="center" vertical="center" wrapText="1"/>
    </xf>
    <xf numFmtId="0" fontId="26" fillId="0" borderId="0" xfId="0" applyFont="1" applyBorder="1" applyAlignment="1">
      <alignment vertical="top"/>
    </xf>
    <xf numFmtId="0" fontId="42" fillId="6" borderId="62"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2" fillId="0" borderId="0" xfId="0" applyFont="1" applyFill="1" applyAlignment="1">
      <alignment horizontal="left" vertical="top" wrapText="1"/>
    </xf>
    <xf numFmtId="0" fontId="54" fillId="0" borderId="0" xfId="0" applyFont="1">
      <alignment vertical="center"/>
    </xf>
    <xf numFmtId="49" fontId="38" fillId="0" borderId="0" xfId="0" applyNumberFormat="1" applyFont="1" applyFill="1" applyAlignment="1">
      <alignment vertical="top"/>
    </xf>
    <xf numFmtId="0" fontId="42" fillId="2" borderId="61" xfId="0" applyFont="1" applyFill="1" applyBorder="1" applyAlignment="1">
      <alignment vertical="center" wrapText="1"/>
    </xf>
    <xf numFmtId="0" fontId="42" fillId="2" borderId="92" xfId="0" applyFont="1" applyFill="1" applyBorder="1" applyAlignment="1">
      <alignment vertical="center" wrapText="1"/>
    </xf>
    <xf numFmtId="0" fontId="42" fillId="2" borderId="94" xfId="0" applyFont="1" applyFill="1" applyBorder="1" applyAlignment="1">
      <alignment vertical="center" wrapText="1"/>
    </xf>
    <xf numFmtId="0" fontId="42" fillId="2" borderId="96" xfId="0" applyFont="1" applyFill="1" applyBorder="1" applyAlignment="1">
      <alignment vertical="center" wrapText="1"/>
    </xf>
    <xf numFmtId="0" fontId="42" fillId="2" borderId="87" xfId="0" applyFont="1" applyFill="1" applyBorder="1" applyAlignment="1">
      <alignment vertical="center" wrapText="1"/>
    </xf>
    <xf numFmtId="0" fontId="42" fillId="2" borderId="36" xfId="0" applyFont="1" applyFill="1" applyBorder="1" applyAlignment="1">
      <alignment vertical="center" wrapText="1"/>
    </xf>
    <xf numFmtId="0" fontId="42" fillId="2" borderId="45" xfId="0" applyFont="1" applyFill="1" applyBorder="1" applyAlignment="1">
      <alignment vertical="center" wrapText="1"/>
    </xf>
    <xf numFmtId="0" fontId="42" fillId="0" borderId="0" xfId="0" applyFont="1" applyFill="1" applyBorder="1" applyAlignment="1">
      <alignment horizontal="left" vertical="top" wrapText="1"/>
    </xf>
    <xf numFmtId="0" fontId="55" fillId="0" borderId="0" xfId="0" applyFont="1" applyFill="1" applyBorder="1" applyAlignment="1">
      <alignment horizontal="left" vertical="top" wrapText="1"/>
    </xf>
    <xf numFmtId="0" fontId="42" fillId="0" borderId="0" xfId="0" applyFont="1" applyFill="1" applyBorder="1" applyAlignment="1">
      <alignment horizontal="right" vertical="center"/>
    </xf>
    <xf numFmtId="0" fontId="41" fillId="6" borderId="0" xfId="0" applyFont="1" applyFill="1" applyBorder="1" applyAlignment="1">
      <alignment vertical="center" wrapText="1"/>
    </xf>
    <xf numFmtId="0" fontId="42" fillId="6" borderId="0" xfId="0" applyFont="1" applyFill="1" applyBorder="1" applyAlignment="1">
      <alignment vertical="center"/>
    </xf>
    <xf numFmtId="0" fontId="41" fillId="6" borderId="0" xfId="0" applyFont="1" applyFill="1" applyAlignment="1">
      <alignment vertical="center" wrapText="1"/>
    </xf>
    <xf numFmtId="0" fontId="57" fillId="0" borderId="0" xfId="0" applyFont="1" applyAlignment="1">
      <alignment vertical="top"/>
    </xf>
    <xf numFmtId="0" fontId="42" fillId="2" borderId="23" xfId="0" applyFont="1" applyFill="1" applyBorder="1" applyAlignment="1" applyProtection="1">
      <alignment horizontal="center" vertical="center" wrapText="1"/>
      <protection locked="0"/>
    </xf>
    <xf numFmtId="0" fontId="42" fillId="2" borderId="24" xfId="0" applyFont="1" applyFill="1" applyBorder="1" applyAlignment="1" applyProtection="1">
      <alignment horizontal="center" vertical="center" wrapText="1"/>
      <protection locked="0"/>
    </xf>
    <xf numFmtId="0" fontId="42" fillId="2" borderId="46" xfId="0" applyFont="1" applyFill="1" applyBorder="1" applyAlignment="1" applyProtection="1">
      <alignment horizontal="center" vertical="center" wrapText="1"/>
      <protection locked="0"/>
    </xf>
    <xf numFmtId="0" fontId="41" fillId="2" borderId="3" xfId="0" applyFont="1" applyFill="1" applyBorder="1" applyAlignment="1" applyProtection="1">
      <alignment horizontal="center" vertical="center" wrapText="1"/>
      <protection locked="0"/>
    </xf>
    <xf numFmtId="0" fontId="41" fillId="2" borderId="4" xfId="0" applyFont="1" applyFill="1" applyBorder="1" applyAlignment="1" applyProtection="1">
      <alignment horizontal="center" vertical="center" wrapText="1"/>
      <protection locked="0"/>
    </xf>
    <xf numFmtId="0" fontId="41" fillId="2" borderId="7" xfId="0" applyFont="1" applyFill="1" applyBorder="1" applyAlignment="1" applyProtection="1">
      <alignment horizontal="center" vertical="center"/>
      <protection locked="0"/>
    </xf>
    <xf numFmtId="0" fontId="41" fillId="2" borderId="22" xfId="0" applyFont="1" applyFill="1" applyBorder="1" applyAlignment="1" applyProtection="1">
      <alignment horizontal="center" vertical="center"/>
      <protection locked="0"/>
    </xf>
    <xf numFmtId="0" fontId="41" fillId="2" borderId="23" xfId="0" applyFont="1" applyFill="1" applyBorder="1" applyAlignment="1" applyProtection="1">
      <alignment horizontal="center" vertical="center" wrapText="1"/>
      <protection locked="0"/>
    </xf>
    <xf numFmtId="0" fontId="41" fillId="2" borderId="24" xfId="0" applyFont="1" applyFill="1" applyBorder="1" applyAlignment="1" applyProtection="1">
      <alignment horizontal="center" vertical="center" wrapText="1"/>
      <protection locked="0"/>
    </xf>
    <xf numFmtId="0" fontId="38" fillId="0" borderId="0" xfId="0" applyFont="1" applyAlignment="1">
      <alignment vertical="center"/>
    </xf>
    <xf numFmtId="0" fontId="41" fillId="0" borderId="103" xfId="0" applyFont="1" applyBorder="1" applyProtection="1">
      <alignment vertical="center"/>
      <protection locked="0"/>
    </xf>
    <xf numFmtId="0" fontId="41" fillId="0" borderId="104" xfId="0" applyFont="1" applyBorder="1" applyProtection="1">
      <alignment vertical="center"/>
      <protection locked="0"/>
    </xf>
    <xf numFmtId="0" fontId="41" fillId="0" borderId="105" xfId="0" applyFont="1" applyBorder="1" applyProtection="1">
      <alignment vertical="center"/>
      <protection locked="0"/>
    </xf>
    <xf numFmtId="0" fontId="41" fillId="0" borderId="106" xfId="0" applyFont="1" applyFill="1" applyBorder="1" applyAlignment="1">
      <alignment vertical="center" shrinkToFit="1"/>
    </xf>
    <xf numFmtId="0" fontId="41" fillId="0" borderId="72" xfId="0" applyFont="1" applyFill="1" applyBorder="1" applyAlignment="1" applyProtection="1">
      <alignment horizontal="center" vertical="center" wrapText="1"/>
      <protection locked="0"/>
    </xf>
    <xf numFmtId="0" fontId="41" fillId="0" borderId="107" xfId="0" applyFont="1" applyBorder="1" applyProtection="1">
      <alignment vertical="center"/>
      <protection locked="0"/>
    </xf>
    <xf numFmtId="176" fontId="41" fillId="0" borderId="110" xfId="0" applyNumberFormat="1" applyFont="1" applyBorder="1" applyAlignment="1" applyProtection="1">
      <alignment vertical="center" shrinkToFit="1"/>
    </xf>
    <xf numFmtId="179" fontId="41" fillId="0" borderId="110" xfId="0" applyNumberFormat="1" applyFont="1" applyBorder="1" applyAlignment="1" applyProtection="1">
      <alignment vertical="center" shrinkToFit="1"/>
    </xf>
    <xf numFmtId="179" fontId="41" fillId="0" borderId="25" xfId="0" applyNumberFormat="1" applyFont="1" applyBorder="1" applyAlignment="1" applyProtection="1">
      <alignment vertical="center" shrinkToFit="1"/>
    </xf>
    <xf numFmtId="176" fontId="41" fillId="0" borderId="111" xfId="0" applyNumberFormat="1" applyFont="1" applyBorder="1" applyAlignment="1" applyProtection="1">
      <alignment vertical="center" shrinkToFit="1"/>
    </xf>
    <xf numFmtId="176" fontId="41" fillId="0" borderId="77" xfId="0" applyNumberFormat="1" applyFont="1" applyBorder="1" applyAlignment="1" applyProtection="1">
      <alignment vertical="center" shrinkToFit="1"/>
    </xf>
    <xf numFmtId="176" fontId="41" fillId="0" borderId="98" xfId="0" applyNumberFormat="1" applyFont="1" applyBorder="1" applyAlignment="1" applyProtection="1">
      <alignment vertical="center" shrinkToFit="1"/>
    </xf>
    <xf numFmtId="176" fontId="41" fillId="0" borderId="2" xfId="0" applyNumberFormat="1" applyFont="1" applyBorder="1" applyAlignment="1" applyProtection="1">
      <alignment vertical="center" shrinkToFit="1"/>
    </xf>
    <xf numFmtId="176" fontId="41" fillId="0" borderId="1" xfId="0" applyNumberFormat="1" applyFont="1" applyBorder="1" applyProtection="1">
      <alignment vertical="center"/>
      <protection locked="0"/>
    </xf>
    <xf numFmtId="176" fontId="41" fillId="0" borderId="3" xfId="0" applyNumberFormat="1" applyFont="1" applyBorder="1" applyProtection="1">
      <alignment vertical="center"/>
      <protection locked="0"/>
    </xf>
    <xf numFmtId="0" fontId="41" fillId="2" borderId="107" xfId="0" applyFont="1" applyFill="1" applyBorder="1" applyAlignment="1" applyProtection="1">
      <alignment vertical="center" wrapText="1"/>
      <protection locked="0"/>
    </xf>
    <xf numFmtId="0" fontId="41" fillId="7" borderId="114" xfId="0" applyFont="1" applyFill="1" applyBorder="1" applyProtection="1">
      <alignment vertical="center"/>
      <protection locked="0"/>
    </xf>
    <xf numFmtId="176" fontId="41" fillId="0" borderId="99" xfId="0" applyNumberFormat="1" applyFont="1" applyBorder="1" applyAlignment="1" applyProtection="1">
      <alignment vertical="center" shrinkToFit="1"/>
    </xf>
    <xf numFmtId="176" fontId="41" fillId="0" borderId="1" xfId="0" applyNumberFormat="1" applyFont="1" applyFill="1" applyBorder="1" applyAlignment="1" applyProtection="1">
      <alignment vertical="center" shrinkToFit="1"/>
    </xf>
    <xf numFmtId="176" fontId="41" fillId="0" borderId="98" xfId="0" applyNumberFormat="1" applyFont="1" applyFill="1" applyBorder="1" applyProtection="1">
      <alignment vertical="center"/>
      <protection locked="0"/>
    </xf>
    <xf numFmtId="179" fontId="41" fillId="5" borderId="1" xfId="0" applyNumberFormat="1" applyFont="1" applyFill="1" applyBorder="1" applyAlignment="1" applyProtection="1">
      <alignment vertical="center" shrinkToFit="1"/>
    </xf>
    <xf numFmtId="0" fontId="41" fillId="0" borderId="88" xfId="0" applyFont="1" applyBorder="1" applyAlignment="1" applyProtection="1">
      <alignment horizontal="center" vertical="center"/>
      <protection locked="0"/>
    </xf>
    <xf numFmtId="0" fontId="41" fillId="0" borderId="88" xfId="0" applyFont="1" applyBorder="1" applyAlignment="1" applyProtection="1">
      <alignment horizontal="center" vertical="center" wrapText="1"/>
      <protection locked="0"/>
    </xf>
    <xf numFmtId="0" fontId="41" fillId="2" borderId="88" xfId="0" applyFont="1" applyFill="1" applyBorder="1" applyAlignment="1" applyProtection="1">
      <alignment vertical="center" wrapText="1"/>
      <protection locked="0"/>
    </xf>
    <xf numFmtId="176" fontId="41" fillId="0" borderId="88" xfId="0" applyNumberFormat="1" applyFont="1" applyBorder="1" applyAlignment="1" applyProtection="1">
      <alignment vertical="center" shrinkToFit="1"/>
    </xf>
    <xf numFmtId="0" fontId="38" fillId="0" borderId="0" xfId="0" applyFont="1" applyBorder="1" applyAlignment="1" applyProtection="1">
      <alignment vertical="center" wrapText="1"/>
      <protection locked="0"/>
    </xf>
    <xf numFmtId="0" fontId="41" fillId="5" borderId="108" xfId="0" applyFont="1" applyFill="1" applyBorder="1" applyProtection="1">
      <alignment vertical="center"/>
      <protection locked="0"/>
    </xf>
    <xf numFmtId="0" fontId="38" fillId="5" borderId="109" xfId="0" applyFont="1" applyFill="1" applyBorder="1" applyProtection="1">
      <alignment vertical="center"/>
      <protection locked="0"/>
    </xf>
    <xf numFmtId="0" fontId="32" fillId="0" borderId="0" xfId="0" applyFont="1" applyFill="1" applyBorder="1" applyAlignment="1">
      <alignment horizontal="center" vertical="center"/>
    </xf>
    <xf numFmtId="0" fontId="31" fillId="0" borderId="68" xfId="0" applyFont="1" applyFill="1" applyBorder="1" applyAlignment="1">
      <alignment horizontal="center" vertical="center"/>
    </xf>
    <xf numFmtId="0" fontId="31" fillId="0" borderId="74" xfId="0" applyFont="1" applyFill="1" applyBorder="1" applyAlignment="1">
      <alignment horizontal="center" vertical="center"/>
    </xf>
    <xf numFmtId="0" fontId="58" fillId="0" borderId="68" xfId="0" applyFont="1" applyFill="1" applyBorder="1" applyAlignment="1">
      <alignment horizontal="center" vertical="center" wrapText="1"/>
    </xf>
    <xf numFmtId="0" fontId="30" fillId="0" borderId="0" xfId="0" applyFont="1">
      <alignment vertical="center"/>
    </xf>
    <xf numFmtId="0" fontId="38" fillId="0" borderId="117" xfId="0" applyFont="1" applyFill="1" applyBorder="1" applyAlignment="1">
      <alignment vertical="center"/>
    </xf>
    <xf numFmtId="0" fontId="32" fillId="12" borderId="57" xfId="0" applyFont="1" applyFill="1" applyBorder="1">
      <alignment vertical="center"/>
    </xf>
    <xf numFmtId="0" fontId="41" fillId="2" borderId="1" xfId="0" applyFont="1" applyFill="1" applyBorder="1" applyAlignment="1" applyProtection="1">
      <alignment horizontal="center" vertical="center"/>
      <protection locked="0"/>
    </xf>
    <xf numFmtId="0" fontId="31" fillId="0" borderId="0" xfId="0" applyNumberFormat="1" applyFont="1" applyBorder="1" applyAlignment="1" applyProtection="1">
      <alignment vertical="center" shrinkToFit="1"/>
    </xf>
    <xf numFmtId="0" fontId="25" fillId="0" borderId="0" xfId="0" applyNumberFormat="1" applyFont="1" applyProtection="1">
      <alignment vertical="center"/>
      <protection locked="0"/>
    </xf>
    <xf numFmtId="0" fontId="25" fillId="0" borderId="0" xfId="0" applyNumberFormat="1" applyFont="1">
      <alignment vertical="center"/>
    </xf>
    <xf numFmtId="0" fontId="41" fillId="0" borderId="118" xfId="0" applyFont="1" applyFill="1" applyBorder="1" applyAlignment="1">
      <alignment horizontal="center" vertical="center"/>
    </xf>
    <xf numFmtId="0" fontId="41" fillId="2" borderId="119" xfId="0" applyNumberFormat="1" applyFont="1" applyFill="1" applyBorder="1" applyAlignment="1" applyProtection="1">
      <alignment vertical="center"/>
      <protection locked="0"/>
    </xf>
    <xf numFmtId="0" fontId="41" fillId="2" borderId="120" xfId="0" applyNumberFormat="1" applyFont="1" applyFill="1" applyBorder="1" applyAlignment="1" applyProtection="1">
      <alignment vertical="center"/>
      <protection locked="0"/>
    </xf>
    <xf numFmtId="0" fontId="41" fillId="2" borderId="16" xfId="0" applyNumberFormat="1" applyFont="1" applyFill="1" applyBorder="1" applyAlignment="1" applyProtection="1">
      <alignment vertical="center"/>
      <protection locked="0"/>
    </xf>
    <xf numFmtId="0" fontId="41" fillId="2" borderId="16" xfId="0" applyNumberFormat="1" applyFont="1" applyFill="1" applyBorder="1" applyAlignment="1" applyProtection="1">
      <alignment vertical="center" shrinkToFit="1"/>
      <protection locked="0"/>
    </xf>
    <xf numFmtId="0" fontId="41" fillId="2" borderId="31" xfId="0" applyNumberFormat="1" applyFont="1" applyFill="1" applyBorder="1" applyAlignment="1" applyProtection="1">
      <alignment vertical="center"/>
      <protection locked="0"/>
    </xf>
    <xf numFmtId="0" fontId="41" fillId="2" borderId="32" xfId="0" applyNumberFormat="1" applyFont="1" applyFill="1" applyBorder="1" applyAlignment="1" applyProtection="1">
      <alignment vertical="center"/>
      <protection locked="0"/>
    </xf>
    <xf numFmtId="0" fontId="41" fillId="2" borderId="1" xfId="0" applyNumberFormat="1" applyFont="1" applyFill="1" applyBorder="1" applyAlignment="1" applyProtection="1">
      <alignment vertical="center" shrinkToFit="1"/>
      <protection locked="0"/>
    </xf>
    <xf numFmtId="0" fontId="62" fillId="0" borderId="0" xfId="0" applyFont="1" applyAlignment="1">
      <alignment vertical="center"/>
    </xf>
    <xf numFmtId="0" fontId="61" fillId="0" borderId="72" xfId="0" applyFont="1" applyBorder="1" applyAlignment="1">
      <alignment vertical="center"/>
    </xf>
    <xf numFmtId="0" fontId="61" fillId="0" borderId="77" xfId="0" applyFont="1" applyBorder="1" applyAlignment="1">
      <alignment vertical="center"/>
    </xf>
    <xf numFmtId="0" fontId="41" fillId="0" borderId="68" xfId="0" applyFont="1" applyFill="1" applyBorder="1" applyAlignment="1">
      <alignment vertical="center"/>
    </xf>
    <xf numFmtId="0" fontId="41" fillId="0" borderId="31" xfId="0" applyFont="1" applyFill="1" applyBorder="1" applyAlignment="1">
      <alignment horizontal="center" vertical="center"/>
    </xf>
    <xf numFmtId="0" fontId="41" fillId="0" borderId="31" xfId="0" applyFont="1" applyFill="1" applyBorder="1" applyAlignment="1" applyProtection="1">
      <alignment horizontal="center" vertical="center"/>
      <protection locked="0"/>
    </xf>
    <xf numFmtId="0" fontId="42" fillId="2" borderId="23" xfId="0" applyFont="1" applyFill="1" applyBorder="1" applyAlignment="1" applyProtection="1">
      <alignment horizontal="center" vertical="center" wrapText="1"/>
      <protection locked="0"/>
    </xf>
    <xf numFmtId="0" fontId="42" fillId="2" borderId="24" xfId="0" applyFont="1" applyFill="1" applyBorder="1" applyAlignment="1" applyProtection="1">
      <alignment horizontal="center" vertical="center" wrapText="1"/>
      <protection locked="0"/>
    </xf>
    <xf numFmtId="0" fontId="8" fillId="0" borderId="2" xfId="0" applyFont="1" applyBorder="1" applyAlignment="1">
      <alignment horizontal="center" vertical="center"/>
    </xf>
    <xf numFmtId="176" fontId="41" fillId="0" borderId="81" xfId="0" applyNumberFormat="1" applyFont="1" applyBorder="1" applyAlignment="1" applyProtection="1">
      <alignment vertical="center" shrinkToFit="1"/>
    </xf>
    <xf numFmtId="176" fontId="41" fillId="0" borderId="76" xfId="0" applyNumberFormat="1" applyFont="1" applyBorder="1" applyAlignment="1" applyProtection="1">
      <alignment vertical="center" shrinkToFit="1"/>
    </xf>
    <xf numFmtId="176" fontId="41" fillId="6" borderId="7" xfId="0" applyNumberFormat="1" applyFont="1" applyFill="1" applyBorder="1" applyAlignment="1" applyProtection="1">
      <alignment vertical="center" shrinkToFit="1"/>
    </xf>
    <xf numFmtId="176" fontId="41" fillId="6" borderId="1" xfId="0" applyNumberFormat="1" applyFont="1" applyFill="1" applyBorder="1" applyAlignment="1" applyProtection="1">
      <alignment vertical="center" shrinkToFit="1"/>
    </xf>
    <xf numFmtId="176" fontId="41" fillId="6" borderId="4" xfId="0" applyNumberFormat="1" applyFont="1" applyFill="1" applyBorder="1" applyAlignment="1" applyProtection="1">
      <alignment vertical="center" shrinkToFit="1"/>
    </xf>
    <xf numFmtId="176" fontId="42" fillId="0" borderId="66" xfId="0" applyNumberFormat="1" applyFont="1" applyBorder="1" applyAlignment="1" applyProtection="1">
      <alignment horizontal="center" vertical="center" wrapText="1" shrinkToFit="1"/>
    </xf>
    <xf numFmtId="0" fontId="42" fillId="0" borderId="16" xfId="0" applyFont="1" applyBorder="1" applyAlignment="1" applyProtection="1">
      <alignment horizontal="center" vertical="center" wrapText="1"/>
      <protection locked="0"/>
    </xf>
    <xf numFmtId="0" fontId="42" fillId="0" borderId="72" xfId="0" applyFont="1" applyBorder="1" applyAlignment="1" applyProtection="1">
      <alignment horizontal="center" vertical="center" wrapText="1"/>
      <protection locked="0"/>
    </xf>
    <xf numFmtId="176" fontId="42" fillId="0" borderId="100" xfId="0" applyNumberFormat="1" applyFont="1" applyBorder="1" applyAlignment="1" applyProtection="1">
      <alignment horizontal="center" vertical="center" wrapText="1" shrinkToFit="1"/>
    </xf>
    <xf numFmtId="176" fontId="42" fillId="0" borderId="80" xfId="0" applyNumberFormat="1" applyFont="1" applyBorder="1" applyAlignment="1" applyProtection="1">
      <alignment horizontal="center" vertical="center" shrinkToFit="1"/>
    </xf>
    <xf numFmtId="0" fontId="8" fillId="0" borderId="16" xfId="0" applyFont="1" applyBorder="1" applyAlignment="1">
      <alignment horizontal="center" vertical="center"/>
    </xf>
    <xf numFmtId="0" fontId="41" fillId="2" borderId="16" xfId="0" applyNumberFormat="1" applyFont="1" applyFill="1" applyBorder="1" applyAlignment="1" applyProtection="1">
      <alignment vertical="center" wrapText="1" shrinkToFit="1"/>
      <protection locked="0"/>
    </xf>
    <xf numFmtId="0" fontId="41" fillId="2" borderId="1" xfId="0" applyNumberFormat="1" applyFont="1" applyFill="1" applyBorder="1" applyAlignment="1" applyProtection="1">
      <alignment vertical="center" wrapText="1" shrinkToFit="1"/>
      <protection locked="0"/>
    </xf>
    <xf numFmtId="0" fontId="8" fillId="8" borderId="1" xfId="0" applyFont="1" applyFill="1" applyBorder="1" applyAlignment="1">
      <alignment vertical="center"/>
    </xf>
    <xf numFmtId="176" fontId="8" fillId="0" borderId="0" xfId="0" applyNumberFormat="1" applyFont="1" applyFill="1" applyBorder="1">
      <alignment vertical="center"/>
    </xf>
    <xf numFmtId="0" fontId="8" fillId="8" borderId="127" xfId="0" applyFont="1" applyFill="1" applyBorder="1" applyAlignment="1">
      <alignment horizontal="center" vertical="center"/>
    </xf>
    <xf numFmtId="0" fontId="8" fillId="8" borderId="128" xfId="0" applyFont="1" applyFill="1" applyBorder="1" applyAlignment="1">
      <alignment horizontal="center" vertical="center"/>
    </xf>
    <xf numFmtId="0" fontId="8" fillId="8" borderId="129" xfId="0" applyFont="1" applyFill="1" applyBorder="1" applyAlignment="1">
      <alignment horizontal="center" vertical="center"/>
    </xf>
    <xf numFmtId="0" fontId="8" fillId="8" borderId="66" xfId="0" applyFont="1" applyFill="1" applyBorder="1" applyAlignment="1">
      <alignment vertical="center" wrapText="1"/>
    </xf>
    <xf numFmtId="0" fontId="8" fillId="8" borderId="67" xfId="0" applyFont="1" applyFill="1" applyBorder="1" applyAlignment="1">
      <alignment vertical="center" wrapText="1"/>
    </xf>
    <xf numFmtId="0" fontId="8" fillId="8" borderId="71" xfId="0" applyFont="1" applyFill="1" applyBorder="1" applyAlignment="1">
      <alignment vertical="center" wrapText="1"/>
    </xf>
    <xf numFmtId="0" fontId="8" fillId="8" borderId="72" xfId="0" applyFont="1" applyFill="1" applyBorder="1" applyAlignment="1">
      <alignment vertical="center" wrapText="1"/>
    </xf>
    <xf numFmtId="0" fontId="8" fillId="8" borderId="130" xfId="0" applyFont="1" applyFill="1" applyBorder="1" applyAlignment="1">
      <alignment horizontal="center" vertical="center"/>
    </xf>
    <xf numFmtId="0" fontId="8" fillId="8" borderId="131" xfId="0" applyFont="1" applyFill="1" applyBorder="1" applyAlignment="1">
      <alignment horizontal="center" vertical="center"/>
    </xf>
    <xf numFmtId="0" fontId="8" fillId="8" borderId="132" xfId="0" applyFont="1" applyFill="1" applyBorder="1" applyAlignment="1">
      <alignment horizontal="center" vertical="center"/>
    </xf>
    <xf numFmtId="0" fontId="8" fillId="8" borderId="76" xfId="0" applyFont="1" applyFill="1" applyBorder="1" applyAlignment="1">
      <alignment vertical="center"/>
    </xf>
    <xf numFmtId="0" fontId="8" fillId="8" borderId="76" xfId="0" applyFont="1" applyFill="1" applyBorder="1" applyAlignment="1">
      <alignment vertical="center" wrapText="1"/>
    </xf>
    <xf numFmtId="0" fontId="8" fillId="8" borderId="77" xfId="0" applyFont="1" applyFill="1" applyBorder="1" applyAlignment="1">
      <alignment vertical="center" wrapText="1"/>
    </xf>
    <xf numFmtId="183" fontId="41" fillId="5" borderId="7" xfId="0" applyNumberFormat="1" applyFont="1" applyFill="1" applyBorder="1" applyAlignment="1" applyProtection="1">
      <alignment vertical="center" shrinkToFit="1"/>
    </xf>
    <xf numFmtId="183" fontId="41" fillId="5" borderId="1" xfId="0" applyNumberFormat="1" applyFont="1" applyFill="1" applyBorder="1" applyAlignment="1" applyProtection="1">
      <alignment vertical="center" shrinkToFit="1"/>
    </xf>
    <xf numFmtId="183" fontId="41" fillId="5" borderId="4" xfId="0" applyNumberFormat="1" applyFont="1" applyFill="1" applyBorder="1" applyAlignment="1" applyProtection="1">
      <alignment vertical="center" shrinkToFit="1"/>
    </xf>
    <xf numFmtId="0" fontId="41" fillId="2" borderId="46" xfId="0" applyFont="1" applyFill="1" applyBorder="1" applyAlignment="1" applyProtection="1">
      <alignment horizontal="center" vertical="center"/>
      <protection locked="0"/>
    </xf>
    <xf numFmtId="176" fontId="42" fillId="0" borderId="67" xfId="0" applyNumberFormat="1" applyFont="1" applyBorder="1" applyAlignment="1" applyProtection="1">
      <alignment horizontal="center" vertical="center" wrapText="1" shrinkToFit="1"/>
    </xf>
    <xf numFmtId="0" fontId="8" fillId="8" borderId="1" xfId="0" applyFont="1" applyFill="1" applyBorder="1" applyAlignment="1">
      <alignment vertical="center"/>
    </xf>
    <xf numFmtId="0" fontId="8" fillId="8" borderId="66" xfId="0" applyFont="1" applyFill="1" applyBorder="1" applyAlignment="1">
      <alignment vertical="center"/>
    </xf>
    <xf numFmtId="176" fontId="29" fillId="0" borderId="0" xfId="0" applyNumberFormat="1" applyFont="1">
      <alignment vertical="center"/>
    </xf>
    <xf numFmtId="0" fontId="57" fillId="0" borderId="0" xfId="0" applyFont="1" applyAlignment="1">
      <alignment horizontal="left" vertical="top"/>
    </xf>
    <xf numFmtId="0" fontId="57" fillId="0" borderId="0" xfId="0" applyFont="1" applyAlignment="1">
      <alignment horizontal="left" vertical="top" wrapText="1"/>
    </xf>
    <xf numFmtId="0" fontId="54" fillId="0" borderId="0" xfId="0" applyFont="1" applyAlignment="1">
      <alignment horizontal="left" vertical="top" wrapText="1"/>
    </xf>
    <xf numFmtId="0" fontId="18" fillId="0" borderId="1" xfId="0" applyFont="1" applyBorder="1" applyAlignment="1">
      <alignment horizontal="center" vertical="center"/>
    </xf>
    <xf numFmtId="0" fontId="9" fillId="0" borderId="82" xfId="0" applyFont="1" applyBorder="1" applyAlignment="1">
      <alignment horizontal="center" vertical="top" wrapText="1"/>
    </xf>
    <xf numFmtId="0" fontId="12" fillId="6" borderId="0" xfId="0" applyFont="1" applyFill="1" applyAlignment="1">
      <alignment horizontal="center" vertical="top" wrapText="1"/>
    </xf>
    <xf numFmtId="0" fontId="11" fillId="6" borderId="0" xfId="0" applyFont="1" applyFill="1" applyAlignment="1">
      <alignment horizontal="center" vertical="top" wrapText="1"/>
    </xf>
    <xf numFmtId="0" fontId="12" fillId="0" borderId="19" xfId="0" applyFont="1" applyBorder="1" applyAlignment="1">
      <alignment horizontal="left" vertical="top" wrapText="1"/>
    </xf>
    <xf numFmtId="0" fontId="15" fillId="0" borderId="0" xfId="0" applyFont="1" applyAlignment="1">
      <alignment horizontal="left" vertical="center" wrapText="1"/>
    </xf>
    <xf numFmtId="0" fontId="19" fillId="0" borderId="2"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8" borderId="68" xfId="0" applyFont="1" applyFill="1" applyBorder="1" applyAlignment="1">
      <alignment horizontal="left" vertical="center"/>
    </xf>
    <xf numFmtId="0" fontId="8" fillId="8" borderId="1" xfId="0" applyFont="1" applyFill="1" applyBorder="1" applyAlignment="1">
      <alignment horizontal="left" vertical="center"/>
    </xf>
    <xf numFmtId="0" fontId="8" fillId="8" borderId="17" xfId="0" applyFont="1" applyFill="1" applyBorder="1" applyAlignment="1">
      <alignment horizontal="left" vertical="center"/>
    </xf>
    <xf numFmtId="0" fontId="8" fillId="8" borderId="23" xfId="0" applyFont="1" applyFill="1" applyBorder="1" applyAlignment="1">
      <alignment horizontal="left" vertical="center"/>
    </xf>
    <xf numFmtId="0" fontId="8" fillId="8" borderId="71" xfId="0" applyFont="1" applyFill="1" applyBorder="1" applyAlignment="1">
      <alignment horizontal="left" vertical="center"/>
    </xf>
    <xf numFmtId="0" fontId="8" fillId="8" borderId="2" xfId="0" applyFont="1" applyFill="1" applyBorder="1" applyAlignment="1">
      <alignment horizontal="left" vertical="center"/>
    </xf>
    <xf numFmtId="0" fontId="8" fillId="8" borderId="72" xfId="0" applyFont="1" applyFill="1" applyBorder="1" applyAlignment="1">
      <alignment horizontal="left" vertical="center"/>
    </xf>
    <xf numFmtId="0" fontId="8" fillId="8" borderId="64" xfId="0" applyFont="1" applyFill="1" applyBorder="1" applyAlignment="1">
      <alignment horizontal="left" vertical="center"/>
    </xf>
    <xf numFmtId="0" fontId="8" fillId="8" borderId="37" xfId="0" applyFont="1" applyFill="1" applyBorder="1" applyAlignment="1">
      <alignment horizontal="left" vertical="center"/>
    </xf>
    <xf numFmtId="0" fontId="8" fillId="8" borderId="38" xfId="0" applyFont="1" applyFill="1" applyBorder="1" applyAlignment="1">
      <alignment horizontal="left" vertical="center"/>
    </xf>
    <xf numFmtId="0" fontId="8" fillId="8" borderId="65" xfId="0" applyFont="1" applyFill="1" applyBorder="1" applyAlignment="1">
      <alignment horizontal="left" vertical="center"/>
    </xf>
    <xf numFmtId="0" fontId="8" fillId="8" borderId="66" xfId="0" applyFont="1" applyFill="1" applyBorder="1" applyAlignment="1">
      <alignment horizontal="left" vertical="center"/>
    </xf>
    <xf numFmtId="0" fontId="8" fillId="8" borderId="80" xfId="0" applyFont="1" applyFill="1" applyBorder="1" applyAlignment="1">
      <alignment horizontal="left" vertical="center"/>
    </xf>
    <xf numFmtId="0" fontId="8" fillId="8" borderId="67" xfId="0" applyFont="1" applyFill="1" applyBorder="1" applyAlignment="1">
      <alignment horizontal="left" vertical="center"/>
    </xf>
    <xf numFmtId="0" fontId="8" fillId="8" borderId="16" xfId="0" applyFont="1" applyFill="1" applyBorder="1" applyAlignment="1">
      <alignment horizontal="left" vertical="center"/>
    </xf>
    <xf numFmtId="0" fontId="8" fillId="8" borderId="5" xfId="0" applyFont="1" applyFill="1" applyBorder="1" applyAlignment="1">
      <alignment horizontal="left" vertical="center"/>
    </xf>
    <xf numFmtId="0" fontId="8" fillId="8" borderId="69" xfId="0" applyFont="1" applyFill="1" applyBorder="1" applyAlignment="1">
      <alignment horizontal="left" vertical="center"/>
    </xf>
    <xf numFmtId="0" fontId="8" fillId="8" borderId="74" xfId="0" applyFont="1" applyFill="1" applyBorder="1" applyAlignment="1">
      <alignment horizontal="left" vertical="center"/>
    </xf>
    <xf numFmtId="0" fontId="36" fillId="8" borderId="75" xfId="4" applyFont="1" applyFill="1" applyBorder="1" applyAlignment="1">
      <alignment horizontal="left" vertical="center"/>
    </xf>
    <xf numFmtId="0" fontId="8" fillId="8" borderId="76" xfId="0" applyFont="1" applyFill="1" applyBorder="1" applyAlignment="1">
      <alignment horizontal="left" vertical="center"/>
    </xf>
    <xf numFmtId="0" fontId="8" fillId="8" borderId="81" xfId="0" applyFont="1" applyFill="1" applyBorder="1" applyAlignment="1">
      <alignment horizontal="left" vertical="center"/>
    </xf>
    <xf numFmtId="0" fontId="8" fillId="8" borderId="77" xfId="0" applyFont="1" applyFill="1" applyBorder="1" applyAlignment="1">
      <alignment horizontal="left" vertical="center"/>
    </xf>
    <xf numFmtId="0" fontId="8" fillId="8" borderId="73" xfId="0" applyFont="1" applyFill="1" applyBorder="1" applyAlignment="1">
      <alignment horizontal="left" vertical="center"/>
    </xf>
    <xf numFmtId="0" fontId="8" fillId="0" borderId="16" xfId="0" applyFont="1" applyBorder="1" applyAlignment="1">
      <alignment horizontal="center" vertical="center" wrapText="1" shrinkToFit="1"/>
    </xf>
    <xf numFmtId="0" fontId="8" fillId="0" borderId="17" xfId="0" applyFont="1" applyBorder="1" applyAlignment="1">
      <alignment horizontal="center" vertical="center" wrapText="1" shrinkToFit="1"/>
    </xf>
    <xf numFmtId="0" fontId="8" fillId="0" borderId="1" xfId="0" applyFont="1" applyBorder="1" applyAlignment="1">
      <alignment vertical="center"/>
    </xf>
    <xf numFmtId="0" fontId="8" fillId="8" borderId="1" xfId="0" applyFont="1" applyFill="1" applyBorder="1" applyAlignment="1">
      <alignment vertical="center"/>
    </xf>
    <xf numFmtId="0" fontId="8" fillId="0" borderId="0" xfId="0" applyFont="1" applyAlignment="1">
      <alignment horizontal="left" vertical="top" wrapText="1"/>
    </xf>
    <xf numFmtId="0" fontId="8" fillId="0" borderId="16" xfId="0" applyFont="1" applyBorder="1" applyAlignment="1">
      <alignment horizontal="center" vertical="center" wrapText="1"/>
    </xf>
    <xf numFmtId="0" fontId="8" fillId="0" borderId="16" xfId="0" applyFont="1" applyBorder="1" applyAlignment="1">
      <alignment horizontal="center" vertical="center"/>
    </xf>
    <xf numFmtId="0" fontId="8" fillId="8" borderId="66" xfId="0" applyFont="1" applyFill="1" applyBorder="1" applyAlignment="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8" borderId="2" xfId="0" applyFont="1" applyFill="1" applyBorder="1" applyAlignment="1">
      <alignment vertical="center"/>
    </xf>
    <xf numFmtId="0" fontId="8" fillId="8" borderId="3" xfId="0" applyFont="1" applyFill="1" applyBorder="1" applyAlignment="1">
      <alignment vertical="center"/>
    </xf>
    <xf numFmtId="0" fontId="8" fillId="8" borderId="4" xfId="0" applyFont="1" applyFill="1" applyBorder="1" applyAlignment="1">
      <alignment vertical="center"/>
    </xf>
    <xf numFmtId="0" fontId="0" fillId="0" borderId="0" xfId="0" applyAlignment="1">
      <alignment horizontal="left" vertical="top" wrapText="1"/>
    </xf>
    <xf numFmtId="0" fontId="8" fillId="8" borderId="76" xfId="0" applyFont="1" applyFill="1" applyBorder="1" applyAlignment="1">
      <alignment vertical="center"/>
    </xf>
    <xf numFmtId="0" fontId="8" fillId="0" borderId="1" xfId="0" applyFont="1" applyBorder="1" applyAlignment="1">
      <alignment horizontal="center" vertical="center"/>
    </xf>
    <xf numFmtId="0" fontId="26" fillId="0" borderId="5" xfId="0" applyFont="1" applyFill="1" applyBorder="1" applyAlignment="1">
      <alignment horizontal="center" vertical="center"/>
    </xf>
    <xf numFmtId="0" fontId="26" fillId="0" borderId="7" xfId="0" applyFont="1" applyFill="1" applyBorder="1" applyAlignment="1">
      <alignment horizontal="center" vertical="center"/>
    </xf>
    <xf numFmtId="0" fontId="51" fillId="0" borderId="0" xfId="0" applyFont="1" applyFill="1" applyBorder="1" applyAlignment="1">
      <alignment horizontal="left" vertical="top" wrapText="1"/>
    </xf>
    <xf numFmtId="0" fontId="42" fillId="0" borderId="0" xfId="0" applyFont="1" applyFill="1" applyBorder="1" applyAlignment="1">
      <alignment horizontal="left" vertical="top" wrapText="1"/>
    </xf>
    <xf numFmtId="0" fontId="59" fillId="0" borderId="0" xfId="0" applyFont="1" applyFill="1" applyAlignment="1">
      <alignment horizontal="left" vertical="center" wrapText="1"/>
    </xf>
    <xf numFmtId="0" fontId="26" fillId="0" borderId="4" xfId="0" applyFont="1" applyFill="1" applyBorder="1" applyAlignment="1">
      <alignment horizontal="center" vertical="center"/>
    </xf>
    <xf numFmtId="182" fontId="26" fillId="0" borderId="81" xfId="0" applyNumberFormat="1" applyFont="1" applyFill="1" applyBorder="1" applyAlignment="1">
      <alignment horizontal="center" vertical="center"/>
    </xf>
    <xf numFmtId="182" fontId="26" fillId="0" borderId="7" xfId="0" applyNumberFormat="1" applyFont="1" applyFill="1" applyBorder="1" applyAlignment="1">
      <alignment horizontal="center" vertical="center"/>
    </xf>
    <xf numFmtId="0" fontId="38" fillId="0" borderId="49" xfId="0" applyFont="1" applyFill="1" applyBorder="1" applyAlignment="1">
      <alignment horizontal="center" vertical="center" wrapText="1"/>
    </xf>
    <xf numFmtId="0" fontId="38" fillId="0" borderId="50" xfId="0" applyFont="1" applyFill="1" applyBorder="1" applyAlignment="1">
      <alignment horizontal="center" vertical="center" wrapText="1"/>
    </xf>
    <xf numFmtId="0" fontId="38" fillId="0" borderId="5" xfId="0" applyFont="1" applyFill="1" applyBorder="1" applyAlignment="1">
      <alignment horizontal="center" vertical="center"/>
    </xf>
    <xf numFmtId="0" fontId="38" fillId="0" borderId="6" xfId="0" applyFont="1" applyFill="1" applyBorder="1" applyAlignment="1">
      <alignment horizontal="center" vertical="center"/>
    </xf>
    <xf numFmtId="0" fontId="38" fillId="2" borderId="49" xfId="0" applyFont="1" applyFill="1" applyBorder="1" applyAlignment="1" applyProtection="1">
      <alignment vertical="center"/>
      <protection locked="0"/>
    </xf>
    <xf numFmtId="0" fontId="38" fillId="2" borderId="50" xfId="0" applyFont="1" applyFill="1" applyBorder="1" applyAlignment="1" applyProtection="1">
      <alignment vertical="center"/>
      <protection locked="0"/>
    </xf>
    <xf numFmtId="0" fontId="38" fillId="2" borderId="78" xfId="0" applyFont="1" applyFill="1" applyBorder="1" applyAlignment="1" applyProtection="1">
      <alignment vertical="center"/>
      <protection locked="0"/>
    </xf>
    <xf numFmtId="0" fontId="38" fillId="2" borderId="51" xfId="0" applyFont="1" applyFill="1" applyBorder="1" applyAlignment="1" applyProtection="1">
      <alignment vertical="center" wrapText="1"/>
      <protection locked="0"/>
    </xf>
    <xf numFmtId="0" fontId="38" fillId="2" borderId="14" xfId="0" applyFont="1" applyFill="1" applyBorder="1" applyAlignment="1" applyProtection="1">
      <alignment vertical="center" wrapText="1"/>
      <protection locked="0"/>
    </xf>
    <xf numFmtId="0" fontId="38" fillId="2" borderId="79" xfId="0" applyFont="1" applyFill="1" applyBorder="1" applyAlignment="1" applyProtection="1">
      <alignment vertical="center" wrapText="1"/>
      <protection locked="0"/>
    </xf>
    <xf numFmtId="0" fontId="38" fillId="2" borderId="49" xfId="0" applyFont="1" applyFill="1" applyBorder="1" applyAlignment="1">
      <alignment vertical="center"/>
    </xf>
    <xf numFmtId="0" fontId="38" fillId="2" borderId="50" xfId="0" applyFont="1" applyFill="1" applyBorder="1" applyAlignment="1">
      <alignment vertical="center"/>
    </xf>
    <xf numFmtId="0" fontId="38" fillId="2" borderId="78" xfId="0" applyFont="1" applyFill="1" applyBorder="1" applyAlignment="1">
      <alignment vertical="center"/>
    </xf>
    <xf numFmtId="0" fontId="38" fillId="0" borderId="24" xfId="0" applyFont="1" applyFill="1" applyBorder="1" applyAlignment="1">
      <alignment horizontal="center" vertical="center"/>
    </xf>
    <xf numFmtId="0" fontId="38" fillId="0" borderId="17" xfId="0" applyFont="1" applyFill="1" applyBorder="1" applyAlignment="1">
      <alignment horizontal="center" vertical="center"/>
    </xf>
    <xf numFmtId="0" fontId="38" fillId="0" borderId="23" xfId="0" applyFont="1" applyFill="1" applyBorder="1" applyAlignment="1">
      <alignment horizontal="center" vertical="center"/>
    </xf>
    <xf numFmtId="0" fontId="38" fillId="0" borderId="9" xfId="0" applyFont="1" applyFill="1" applyBorder="1" applyAlignment="1">
      <alignment vertical="center" wrapText="1"/>
    </xf>
    <xf numFmtId="0" fontId="38" fillId="0" borderId="10" xfId="0" applyFont="1" applyFill="1" applyBorder="1" applyAlignment="1">
      <alignment vertical="center"/>
    </xf>
    <xf numFmtId="0" fontId="38" fillId="0" borderId="11" xfId="0" applyFont="1" applyFill="1" applyBorder="1" applyAlignment="1">
      <alignment vertical="center"/>
    </xf>
    <xf numFmtId="176" fontId="38" fillId="0" borderId="12" xfId="0" applyNumberFormat="1" applyFont="1" applyFill="1" applyBorder="1" applyAlignment="1" applyProtection="1">
      <alignment horizontal="right" vertical="center"/>
      <protection locked="0"/>
    </xf>
    <xf numFmtId="0" fontId="38" fillId="0" borderId="10" xfId="0" applyFont="1" applyFill="1" applyBorder="1" applyAlignment="1" applyProtection="1">
      <alignment horizontal="right" vertical="center"/>
      <protection locked="0"/>
    </xf>
    <xf numFmtId="0" fontId="38" fillId="0" borderId="10" xfId="0" applyFont="1" applyFill="1" applyBorder="1" applyAlignment="1">
      <alignment horizontal="center" vertical="center"/>
    </xf>
    <xf numFmtId="0" fontId="38" fillId="0" borderId="11" xfId="0" applyFont="1" applyFill="1" applyBorder="1" applyAlignment="1">
      <alignment horizontal="center" vertical="center"/>
    </xf>
    <xf numFmtId="0" fontId="38" fillId="0" borderId="3" xfId="0" applyFont="1" applyFill="1" applyBorder="1" applyAlignment="1">
      <alignment horizontal="center" vertical="center"/>
    </xf>
    <xf numFmtId="176" fontId="38" fillId="0" borderId="3" xfId="0" applyNumberFormat="1" applyFont="1" applyFill="1" applyBorder="1" applyAlignment="1" applyProtection="1">
      <alignment horizontal="right" vertical="center"/>
      <protection locked="0"/>
    </xf>
    <xf numFmtId="0" fontId="38" fillId="0" borderId="3" xfId="0" applyFont="1" applyFill="1" applyBorder="1" applyAlignment="1" applyProtection="1">
      <alignment horizontal="right" vertical="center"/>
      <protection locked="0"/>
    </xf>
    <xf numFmtId="0" fontId="38" fillId="2" borderId="1" xfId="0" applyFont="1" applyFill="1" applyBorder="1" applyAlignment="1" applyProtection="1">
      <alignment vertical="center"/>
      <protection locked="0"/>
    </xf>
    <xf numFmtId="0" fontId="38" fillId="2" borderId="1" xfId="0" applyFont="1" applyFill="1" applyBorder="1" applyAlignment="1" applyProtection="1">
      <alignment horizontal="left" vertical="center"/>
      <protection locked="0"/>
    </xf>
    <xf numFmtId="0" fontId="41" fillId="3" borderId="2" xfId="0" applyFont="1" applyFill="1" applyBorder="1" applyAlignment="1" applyProtection="1">
      <alignment horizontal="center" vertical="center" shrinkToFit="1"/>
      <protection locked="0"/>
    </xf>
    <xf numFmtId="0" fontId="41" fillId="3" borderId="3" xfId="0" applyFont="1" applyFill="1" applyBorder="1" applyAlignment="1" applyProtection="1">
      <alignment horizontal="center" vertical="center" shrinkToFit="1"/>
      <protection locked="0"/>
    </xf>
    <xf numFmtId="0" fontId="41" fillId="3" borderId="4" xfId="0" applyFont="1" applyFill="1" applyBorder="1" applyAlignment="1" applyProtection="1">
      <alignment horizontal="center" vertical="center" shrinkToFit="1"/>
      <protection locked="0"/>
    </xf>
    <xf numFmtId="0" fontId="38" fillId="0" borderId="1" xfId="0" applyFont="1" applyFill="1" applyBorder="1" applyAlignment="1" applyProtection="1">
      <alignment horizontal="center" vertical="center"/>
      <protection locked="0"/>
    </xf>
    <xf numFmtId="0" fontId="38" fillId="2" borderId="1" xfId="0" applyFont="1" applyFill="1" applyBorder="1" applyAlignment="1">
      <alignment horizontal="center" vertical="center"/>
    </xf>
    <xf numFmtId="176" fontId="38" fillId="0" borderId="54" xfId="0" applyNumberFormat="1" applyFont="1" applyFill="1" applyBorder="1" applyAlignment="1" applyProtection="1">
      <alignment horizontal="center" vertical="center"/>
      <protection locked="0"/>
    </xf>
    <xf numFmtId="176" fontId="38" fillId="0" borderId="55" xfId="0" applyNumberFormat="1" applyFont="1" applyFill="1" applyBorder="1" applyAlignment="1" applyProtection="1">
      <alignment horizontal="center" vertical="center"/>
      <protection locked="0"/>
    </xf>
    <xf numFmtId="176" fontId="38" fillId="0" borderId="56" xfId="0" applyNumberFormat="1" applyFont="1" applyFill="1" applyBorder="1" applyAlignment="1" applyProtection="1">
      <alignment horizontal="center" vertical="center"/>
      <protection locked="0"/>
    </xf>
    <xf numFmtId="176" fontId="38" fillId="0" borderId="58" xfId="0" applyNumberFormat="1" applyFont="1" applyFill="1" applyBorder="1" applyAlignment="1" applyProtection="1">
      <alignment horizontal="center" vertical="center"/>
      <protection locked="0"/>
    </xf>
    <xf numFmtId="176" fontId="38" fillId="0" borderId="59" xfId="0" applyNumberFormat="1" applyFont="1" applyFill="1" applyBorder="1" applyAlignment="1" applyProtection="1">
      <alignment horizontal="center" vertical="center"/>
      <protection locked="0"/>
    </xf>
    <xf numFmtId="0" fontId="38" fillId="0" borderId="4" xfId="0" applyFont="1" applyFill="1" applyBorder="1" applyAlignment="1">
      <alignment horizontal="center" vertical="center"/>
    </xf>
    <xf numFmtId="176" fontId="38" fillId="0" borderId="5" xfId="0" applyNumberFormat="1" applyFont="1" applyFill="1" applyBorder="1" applyAlignment="1" applyProtection="1">
      <alignment horizontal="right" vertical="center"/>
      <protection locked="0"/>
    </xf>
    <xf numFmtId="0" fontId="38" fillId="0" borderId="6" xfId="0" applyFont="1" applyFill="1" applyBorder="1" applyAlignment="1" applyProtection="1">
      <alignment horizontal="right" vertical="center"/>
      <protection locked="0"/>
    </xf>
    <xf numFmtId="0" fontId="39" fillId="6" borderId="0" xfId="0" applyFont="1" applyFill="1" applyAlignment="1">
      <alignment horizontal="center" vertical="center"/>
    </xf>
    <xf numFmtId="0" fontId="38" fillId="2" borderId="23" xfId="0" applyFont="1" applyFill="1" applyBorder="1" applyAlignment="1">
      <alignment vertical="center"/>
    </xf>
    <xf numFmtId="0" fontId="38" fillId="2" borderId="19" xfId="0" applyFont="1" applyFill="1" applyBorder="1" applyAlignment="1">
      <alignment vertical="center"/>
    </xf>
    <xf numFmtId="0" fontId="38" fillId="2" borderId="24" xfId="0" applyFont="1" applyFill="1" applyBorder="1" applyAlignment="1">
      <alignment vertical="center"/>
    </xf>
    <xf numFmtId="0" fontId="39" fillId="0" borderId="0" xfId="0" applyFont="1" applyFill="1" applyAlignment="1">
      <alignment horizontal="right" vertical="center" shrinkToFit="1"/>
    </xf>
    <xf numFmtId="0" fontId="38" fillId="0" borderId="5"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21"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8" fillId="0" borderId="23" xfId="0" applyFont="1" applyFill="1" applyBorder="1" applyAlignment="1">
      <alignment horizontal="center" vertical="center" wrapText="1"/>
    </xf>
    <xf numFmtId="0" fontId="38" fillId="0" borderId="19" xfId="0" applyFont="1" applyFill="1" applyBorder="1" applyAlignment="1">
      <alignment horizontal="center" vertical="center" wrapText="1"/>
    </xf>
    <xf numFmtId="0" fontId="38" fillId="0" borderId="19" xfId="0" applyFont="1" applyFill="1" applyBorder="1" applyAlignment="1">
      <alignment horizontal="center" vertical="center"/>
    </xf>
    <xf numFmtId="0" fontId="38" fillId="2" borderId="6" xfId="0" applyNumberFormat="1" applyFont="1" applyFill="1" applyBorder="1" applyAlignment="1" applyProtection="1">
      <alignment vertical="center"/>
      <protection locked="0"/>
    </xf>
    <xf numFmtId="0" fontId="38" fillId="0" borderId="7" xfId="0" applyFont="1" applyFill="1" applyBorder="1" applyAlignment="1">
      <alignment horizontal="center" vertical="center"/>
    </xf>
    <xf numFmtId="176" fontId="38" fillId="0" borderId="47" xfId="0" applyNumberFormat="1" applyFont="1" applyFill="1" applyBorder="1" applyAlignment="1" applyProtection="1">
      <alignment horizontal="right" vertical="center"/>
      <protection locked="0"/>
    </xf>
    <xf numFmtId="0" fontId="38" fillId="0" borderId="20" xfId="0" applyFont="1" applyFill="1" applyBorder="1" applyAlignment="1" applyProtection="1">
      <alignment horizontal="right" vertical="center"/>
      <protection locked="0"/>
    </xf>
    <xf numFmtId="0" fontId="46" fillId="6" borderId="0" xfId="0" applyFont="1" applyFill="1" applyBorder="1" applyAlignment="1" applyProtection="1">
      <alignment horizontal="center" vertical="center"/>
      <protection locked="0"/>
    </xf>
    <xf numFmtId="0" fontId="37" fillId="6" borderId="0" xfId="0" applyFont="1" applyFill="1" applyBorder="1" applyAlignment="1" applyProtection="1">
      <alignment horizontal="center" vertical="center"/>
      <protection locked="0"/>
    </xf>
    <xf numFmtId="0" fontId="46" fillId="0" borderId="0" xfId="0" applyFont="1" applyFill="1" applyBorder="1" applyAlignment="1">
      <alignment horizontal="center" vertical="center"/>
    </xf>
    <xf numFmtId="0" fontId="46" fillId="6" borderId="0" xfId="0" applyFont="1" applyFill="1" applyBorder="1" applyAlignment="1" applyProtection="1">
      <alignment vertical="center" shrinkToFit="1"/>
      <protection locked="0"/>
    </xf>
    <xf numFmtId="0" fontId="46" fillId="0" borderId="0" xfId="0" applyFont="1" applyFill="1" applyBorder="1" applyAlignment="1">
      <alignment horizontal="left" vertical="center" wrapText="1"/>
    </xf>
    <xf numFmtId="49" fontId="42" fillId="0" borderId="2" xfId="0" applyNumberFormat="1" applyFont="1" applyFill="1" applyBorder="1" applyAlignment="1">
      <alignment vertical="center" wrapText="1"/>
    </xf>
    <xf numFmtId="49" fontId="42" fillId="0" borderId="3" xfId="0" applyNumberFormat="1" applyFont="1" applyFill="1" applyBorder="1" applyAlignment="1">
      <alignment vertical="center" wrapText="1"/>
    </xf>
    <xf numFmtId="49" fontId="42" fillId="0" borderId="4" xfId="0" applyNumberFormat="1" applyFont="1" applyFill="1" applyBorder="1" applyAlignment="1">
      <alignment vertical="center" wrapText="1"/>
    </xf>
    <xf numFmtId="49" fontId="41" fillId="0" borderId="2" xfId="0" applyNumberFormat="1" applyFont="1" applyFill="1" applyBorder="1" applyAlignment="1">
      <alignment horizontal="center" vertical="center" wrapText="1"/>
    </xf>
    <xf numFmtId="49" fontId="41" fillId="0" borderId="3" xfId="0" applyNumberFormat="1" applyFont="1" applyFill="1" applyBorder="1" applyAlignment="1">
      <alignment horizontal="center" vertical="center" wrapText="1"/>
    </xf>
    <xf numFmtId="49" fontId="41" fillId="0" borderId="4" xfId="0" applyNumberFormat="1" applyFont="1" applyFill="1" applyBorder="1" applyAlignment="1">
      <alignment horizontal="center" vertical="center" wrapText="1"/>
    </xf>
    <xf numFmtId="49" fontId="41" fillId="0" borderId="5" xfId="0" applyNumberFormat="1" applyFont="1" applyFill="1" applyBorder="1" applyAlignment="1">
      <alignment horizontal="center" vertical="center" wrapText="1"/>
    </xf>
    <xf numFmtId="49" fontId="41" fillId="0" borderId="6" xfId="0" applyNumberFormat="1" applyFont="1" applyFill="1" applyBorder="1" applyAlignment="1">
      <alignment horizontal="center" vertical="center" wrapText="1"/>
    </xf>
    <xf numFmtId="49" fontId="41" fillId="0" borderId="7" xfId="0" applyNumberFormat="1" applyFont="1" applyFill="1" applyBorder="1" applyAlignment="1">
      <alignment horizontal="center" vertical="center" wrapText="1"/>
    </xf>
    <xf numFmtId="0" fontId="41" fillId="0" borderId="5" xfId="0" applyFont="1" applyFill="1" applyBorder="1" applyAlignment="1">
      <alignment horizontal="left" vertical="center" wrapText="1"/>
    </xf>
    <xf numFmtId="0" fontId="41" fillId="0" borderId="6" xfId="0" applyFont="1" applyFill="1" applyBorder="1" applyAlignment="1">
      <alignment horizontal="left" vertical="center" wrapText="1"/>
    </xf>
    <xf numFmtId="0" fontId="41" fillId="0" borderId="89" xfId="0" applyFont="1" applyFill="1" applyBorder="1" applyAlignment="1">
      <alignment horizontal="left" vertical="center" wrapText="1"/>
    </xf>
    <xf numFmtId="0" fontId="41" fillId="0" borderId="21"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36" xfId="0" applyFont="1" applyFill="1" applyBorder="1" applyAlignment="1">
      <alignment horizontal="left" vertical="center" wrapText="1"/>
    </xf>
    <xf numFmtId="0" fontId="41" fillId="0" borderId="23" xfId="0" applyFont="1" applyFill="1" applyBorder="1" applyAlignment="1">
      <alignment horizontal="left" vertical="center" wrapText="1"/>
    </xf>
    <xf numFmtId="0" fontId="41" fillId="0" borderId="19" xfId="0" applyFont="1" applyFill="1" applyBorder="1" applyAlignment="1">
      <alignment horizontal="left" vertical="center" wrapText="1"/>
    </xf>
    <xf numFmtId="0" fontId="41" fillId="0" borderId="90" xfId="0" applyFont="1" applyFill="1" applyBorder="1" applyAlignment="1">
      <alignment horizontal="left" vertical="center" wrapText="1"/>
    </xf>
    <xf numFmtId="0" fontId="42" fillId="2" borderId="85" xfId="0" applyFont="1" applyFill="1" applyBorder="1" applyAlignment="1">
      <alignment horizontal="left" vertical="center" wrapText="1"/>
    </xf>
    <xf numFmtId="0" fontId="42" fillId="2" borderId="86" xfId="0" applyFont="1" applyFill="1" applyBorder="1" applyAlignment="1">
      <alignment horizontal="left" vertical="center" wrapText="1"/>
    </xf>
    <xf numFmtId="0" fontId="42" fillId="2" borderId="10" xfId="0" applyFont="1" applyFill="1" applyBorder="1" applyAlignment="1">
      <alignment vertical="center" wrapText="1"/>
    </xf>
    <xf numFmtId="0" fontId="42" fillId="2" borderId="20" xfId="0" applyFont="1" applyFill="1" applyBorder="1" applyAlignment="1">
      <alignment vertical="center" wrapText="1"/>
    </xf>
    <xf numFmtId="0" fontId="42" fillId="2" borderId="50" xfId="0" applyFont="1" applyFill="1" applyBorder="1" applyAlignment="1">
      <alignment vertical="center" wrapText="1"/>
    </xf>
    <xf numFmtId="0" fontId="42" fillId="2" borderId="13" xfId="0" applyFont="1" applyFill="1" applyBorder="1" applyAlignment="1">
      <alignment vertical="center" wrapText="1"/>
    </xf>
    <xf numFmtId="0" fontId="42" fillId="2" borderId="14" xfId="0" applyFont="1" applyFill="1" applyBorder="1" applyAlignment="1">
      <alignment horizontal="left" vertical="center" wrapText="1"/>
    </xf>
    <xf numFmtId="0" fontId="42" fillId="2" borderId="87" xfId="0" applyFont="1" applyFill="1" applyBorder="1" applyAlignment="1">
      <alignment horizontal="left" vertical="center" wrapText="1"/>
    </xf>
    <xf numFmtId="0" fontId="42" fillId="2" borderId="13" xfId="0" applyFont="1" applyFill="1" applyBorder="1" applyAlignment="1">
      <alignment horizontal="left" vertical="center" wrapText="1"/>
    </xf>
    <xf numFmtId="0" fontId="42" fillId="2" borderId="10" xfId="0" applyFont="1" applyFill="1" applyBorder="1" applyAlignment="1">
      <alignment horizontal="left" vertical="center" wrapText="1"/>
    </xf>
    <xf numFmtId="176" fontId="38" fillId="5" borderId="84" xfId="0" applyNumberFormat="1" applyFont="1" applyFill="1" applyBorder="1" applyAlignment="1" applyProtection="1">
      <alignment horizontal="center" vertical="center"/>
      <protection locked="0"/>
    </xf>
    <xf numFmtId="176" fontId="38" fillId="5" borderId="85" xfId="0" applyNumberFormat="1" applyFont="1" applyFill="1" applyBorder="1" applyAlignment="1" applyProtection="1">
      <alignment horizontal="center" vertical="center"/>
      <protection locked="0"/>
    </xf>
    <xf numFmtId="176" fontId="38" fillId="5" borderId="86" xfId="0" applyNumberFormat="1" applyFont="1" applyFill="1" applyBorder="1" applyAlignment="1" applyProtection="1">
      <alignment horizontal="center" vertical="center"/>
      <protection locked="0"/>
    </xf>
    <xf numFmtId="176" fontId="38" fillId="0" borderId="2" xfId="0" applyNumberFormat="1" applyFont="1" applyFill="1" applyBorder="1" applyAlignment="1" applyProtection="1">
      <alignment horizontal="right" vertical="center"/>
      <protection locked="0"/>
    </xf>
    <xf numFmtId="0" fontId="38" fillId="2" borderId="21" xfId="0" applyFont="1" applyFill="1" applyBorder="1" applyAlignment="1" applyProtection="1">
      <alignment vertical="center"/>
      <protection locked="0"/>
    </xf>
    <xf numFmtId="0" fontId="38" fillId="2" borderId="0" xfId="0" applyFont="1" applyFill="1" applyBorder="1" applyAlignment="1" applyProtection="1">
      <alignment vertical="center"/>
      <protection locked="0"/>
    </xf>
    <xf numFmtId="0" fontId="38" fillId="2" borderId="22" xfId="0" applyFont="1" applyFill="1" applyBorder="1" applyAlignment="1" applyProtection="1">
      <alignment vertical="center"/>
      <protection locked="0"/>
    </xf>
    <xf numFmtId="176" fontId="38" fillId="5" borderId="84" xfId="0" applyNumberFormat="1" applyFont="1" applyFill="1" applyBorder="1" applyAlignment="1" applyProtection="1">
      <alignment vertical="center"/>
      <protection locked="0"/>
    </xf>
    <xf numFmtId="176" fontId="38" fillId="5" borderId="85" xfId="0" applyNumberFormat="1" applyFont="1" applyFill="1" applyBorder="1" applyAlignment="1" applyProtection="1">
      <alignment vertical="center"/>
      <protection locked="0"/>
    </xf>
    <xf numFmtId="176" fontId="38" fillId="5" borderId="86" xfId="0" applyNumberFormat="1" applyFont="1" applyFill="1" applyBorder="1" applyAlignment="1" applyProtection="1">
      <alignment vertical="center"/>
      <protection locked="0"/>
    </xf>
    <xf numFmtId="176" fontId="38" fillId="2" borderId="49" xfId="0" applyNumberFormat="1" applyFont="1" applyFill="1" applyBorder="1" applyAlignment="1" applyProtection="1">
      <alignment vertical="center"/>
      <protection locked="0"/>
    </xf>
    <xf numFmtId="176" fontId="38" fillId="2" borderId="50" xfId="0" applyNumberFormat="1" applyFont="1" applyFill="1" applyBorder="1" applyAlignment="1" applyProtection="1">
      <alignment vertical="center"/>
      <protection locked="0"/>
    </xf>
    <xf numFmtId="176" fontId="38" fillId="5" borderId="62" xfId="0" applyNumberFormat="1" applyFont="1" applyFill="1" applyBorder="1" applyAlignment="1" applyProtection="1">
      <alignment vertical="center"/>
      <protection locked="0"/>
    </xf>
    <xf numFmtId="176" fontId="38" fillId="5" borderId="52" xfId="0" applyNumberFormat="1" applyFont="1" applyFill="1" applyBorder="1" applyAlignment="1" applyProtection="1">
      <alignment vertical="center"/>
      <protection locked="0"/>
    </xf>
    <xf numFmtId="176" fontId="38" fillId="5" borderId="63" xfId="0" applyNumberFormat="1" applyFont="1" applyFill="1" applyBorder="1" applyAlignment="1" applyProtection="1">
      <alignment vertical="center"/>
      <protection locked="0"/>
    </xf>
    <xf numFmtId="176" fontId="38" fillId="2" borderId="51" xfId="0" applyNumberFormat="1" applyFont="1" applyFill="1" applyBorder="1" applyAlignment="1" applyProtection="1">
      <alignment vertical="center"/>
      <protection locked="0"/>
    </xf>
    <xf numFmtId="176" fontId="38" fillId="2" borderId="14" xfId="0" applyNumberFormat="1" applyFont="1" applyFill="1" applyBorder="1" applyAlignment="1" applyProtection="1">
      <alignment vertical="center"/>
      <protection locked="0"/>
    </xf>
    <xf numFmtId="176" fontId="38" fillId="0" borderId="51" xfId="0" applyNumberFormat="1" applyFont="1" applyFill="1" applyBorder="1" applyAlignment="1" applyProtection="1">
      <alignment vertical="center"/>
      <protection locked="0"/>
    </xf>
    <xf numFmtId="176" fontId="38" fillId="0" borderId="14" xfId="0" applyNumberFormat="1" applyFont="1" applyFill="1" applyBorder="1" applyAlignment="1" applyProtection="1">
      <alignment vertical="center"/>
      <protection locked="0"/>
    </xf>
    <xf numFmtId="0" fontId="38" fillId="2" borderId="23" xfId="0" applyFont="1" applyFill="1" applyBorder="1" applyAlignment="1" applyProtection="1">
      <alignment vertical="center"/>
      <protection locked="0"/>
    </xf>
    <xf numFmtId="0" fontId="38" fillId="2" borderId="19" xfId="0" applyFont="1" applyFill="1" applyBorder="1" applyAlignment="1" applyProtection="1">
      <alignment vertical="center"/>
      <protection locked="0"/>
    </xf>
    <xf numFmtId="0" fontId="38" fillId="2" borderId="24" xfId="0" applyFont="1" applyFill="1" applyBorder="1" applyAlignment="1" applyProtection="1">
      <alignment vertical="center"/>
      <protection locked="0"/>
    </xf>
    <xf numFmtId="0" fontId="38" fillId="0" borderId="9" xfId="0" applyFont="1" applyFill="1" applyBorder="1" applyAlignment="1">
      <alignment horizontal="left" vertical="center"/>
    </xf>
    <xf numFmtId="0" fontId="38" fillId="0" borderId="10" xfId="0" applyFont="1" applyFill="1" applyBorder="1" applyAlignment="1">
      <alignment horizontal="left" vertical="center"/>
    </xf>
    <xf numFmtId="0" fontId="38" fillId="0" borderId="11" xfId="0" applyFont="1" applyFill="1" applyBorder="1" applyAlignment="1">
      <alignment horizontal="left" vertical="center"/>
    </xf>
    <xf numFmtId="0" fontId="38" fillId="0" borderId="10" xfId="0" applyFont="1" applyFill="1" applyBorder="1" applyAlignment="1">
      <alignment horizontal="left" vertical="center" wrapText="1"/>
    </xf>
    <xf numFmtId="176" fontId="38" fillId="0" borderId="49" xfId="0" applyNumberFormat="1" applyFont="1" applyFill="1" applyBorder="1" applyAlignment="1" applyProtection="1">
      <alignment vertical="center"/>
      <protection locked="0"/>
    </xf>
    <xf numFmtId="176" fontId="38" fillId="0" borderId="50" xfId="0" applyNumberFormat="1" applyFont="1" applyFill="1" applyBorder="1" applyAlignment="1" applyProtection="1">
      <alignment vertical="center"/>
      <protection locked="0"/>
    </xf>
    <xf numFmtId="182" fontId="38" fillId="0" borderId="50" xfId="0" applyNumberFormat="1" applyFont="1" applyFill="1" applyBorder="1" applyAlignment="1" applyProtection="1">
      <alignment horizontal="center" vertical="center"/>
      <protection locked="0"/>
    </xf>
    <xf numFmtId="182" fontId="38" fillId="0" borderId="78" xfId="0" applyNumberFormat="1" applyFont="1" applyFill="1" applyBorder="1" applyAlignment="1" applyProtection="1">
      <alignment horizontal="center" vertical="center"/>
      <protection locked="0"/>
    </xf>
    <xf numFmtId="0" fontId="49" fillId="2" borderId="14" xfId="0" applyFont="1" applyFill="1" applyBorder="1" applyAlignment="1">
      <alignment horizontal="left" vertical="center" wrapText="1"/>
    </xf>
    <xf numFmtId="0" fontId="49" fillId="2" borderId="87" xfId="0" applyFont="1" applyFill="1" applyBorder="1" applyAlignment="1">
      <alignment horizontal="left" vertical="center" wrapText="1"/>
    </xf>
    <xf numFmtId="182" fontId="38" fillId="0" borderId="10" xfId="0" applyNumberFormat="1" applyFont="1" applyFill="1" applyBorder="1" applyAlignment="1" applyProtection="1">
      <alignment horizontal="center" vertical="center"/>
      <protection locked="0"/>
    </xf>
    <xf numFmtId="182" fontId="38" fillId="0" borderId="11" xfId="0" applyNumberFormat="1" applyFont="1" applyFill="1" applyBorder="1" applyAlignment="1" applyProtection="1">
      <alignment horizontal="center" vertical="center"/>
      <protection locked="0"/>
    </xf>
    <xf numFmtId="176" fontId="38" fillId="0" borderId="2" xfId="0" applyNumberFormat="1" applyFont="1" applyFill="1" applyBorder="1" applyAlignment="1" applyProtection="1">
      <alignment vertical="center"/>
      <protection locked="0"/>
    </xf>
    <xf numFmtId="176" fontId="38" fillId="0" borderId="3" xfId="0" applyNumberFormat="1" applyFont="1" applyFill="1" applyBorder="1" applyAlignment="1" applyProtection="1">
      <alignment vertical="center"/>
      <protection locked="0"/>
    </xf>
    <xf numFmtId="182" fontId="38" fillId="0" borderId="14" xfId="0" applyNumberFormat="1" applyFont="1" applyFill="1" applyBorder="1" applyAlignment="1" applyProtection="1">
      <alignment horizontal="center" vertical="center"/>
      <protection locked="0"/>
    </xf>
    <xf numFmtId="182" fontId="38" fillId="0" borderId="87" xfId="0" applyNumberFormat="1" applyFont="1" applyFill="1" applyBorder="1" applyAlignment="1" applyProtection="1">
      <alignment horizontal="center" vertical="center"/>
      <protection locked="0"/>
    </xf>
    <xf numFmtId="176" fontId="38" fillId="5" borderId="60" xfId="0" applyNumberFormat="1" applyFont="1" applyFill="1" applyBorder="1" applyAlignment="1" applyProtection="1">
      <alignment horizontal="center" vertical="center"/>
      <protection locked="0"/>
    </xf>
    <xf numFmtId="176" fontId="38" fillId="5" borderId="10" xfId="0" applyNumberFormat="1" applyFont="1" applyFill="1" applyBorder="1" applyAlignment="1" applyProtection="1">
      <alignment horizontal="center" vertical="center"/>
      <protection locked="0"/>
    </xf>
    <xf numFmtId="176" fontId="38" fillId="5" borderId="61" xfId="0" applyNumberFormat="1" applyFont="1" applyFill="1" applyBorder="1" applyAlignment="1" applyProtection="1">
      <alignment horizontal="center" vertical="center"/>
      <protection locked="0"/>
    </xf>
    <xf numFmtId="176" fontId="38" fillId="5" borderId="62" xfId="0" applyNumberFormat="1" applyFont="1" applyFill="1" applyBorder="1" applyAlignment="1" applyProtection="1">
      <alignment horizontal="center" vertical="center"/>
      <protection locked="0"/>
    </xf>
    <xf numFmtId="176" fontId="38" fillId="5" borderId="52" xfId="0" applyNumberFormat="1" applyFont="1" applyFill="1" applyBorder="1" applyAlignment="1" applyProtection="1">
      <alignment horizontal="center" vertical="center"/>
      <protection locked="0"/>
    </xf>
    <xf numFmtId="176" fontId="38" fillId="5" borderId="63" xfId="0" applyNumberFormat="1" applyFont="1" applyFill="1" applyBorder="1" applyAlignment="1" applyProtection="1">
      <alignment horizontal="center" vertical="center"/>
      <protection locked="0"/>
    </xf>
    <xf numFmtId="0" fontId="42" fillId="0" borderId="0" xfId="0" applyFont="1" applyFill="1" applyAlignment="1">
      <alignment horizontal="left" vertical="top" wrapText="1"/>
    </xf>
    <xf numFmtId="0" fontId="45" fillId="0" borderId="0" xfId="0" applyFont="1" applyFill="1" applyBorder="1" applyAlignment="1">
      <alignment horizontal="left" vertical="center" wrapText="1"/>
    </xf>
    <xf numFmtId="0" fontId="45" fillId="0" borderId="42" xfId="0" applyFont="1" applyFill="1" applyBorder="1" applyAlignment="1">
      <alignment horizontal="left" vertical="center" wrapText="1"/>
    </xf>
    <xf numFmtId="0" fontId="45" fillId="5" borderId="0" xfId="0" applyFont="1" applyFill="1" applyBorder="1" applyAlignment="1">
      <alignment vertical="center"/>
    </xf>
    <xf numFmtId="0" fontId="41" fillId="3" borderId="2"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176" fontId="38" fillId="5" borderId="60" xfId="0" applyNumberFormat="1" applyFont="1" applyFill="1" applyBorder="1" applyAlignment="1" applyProtection="1">
      <alignment vertical="center"/>
      <protection locked="0"/>
    </xf>
    <xf numFmtId="176" fontId="38" fillId="5" borderId="10" xfId="0" applyNumberFormat="1" applyFont="1" applyFill="1" applyBorder="1" applyAlignment="1" applyProtection="1">
      <alignment vertical="center"/>
      <protection locked="0"/>
    </xf>
    <xf numFmtId="176" fontId="38" fillId="5" borderId="61" xfId="0" applyNumberFormat="1" applyFont="1" applyFill="1" applyBorder="1" applyAlignment="1" applyProtection="1">
      <alignment vertical="center"/>
      <protection locked="0"/>
    </xf>
    <xf numFmtId="176" fontId="38" fillId="2" borderId="12" xfId="0" applyNumberFormat="1" applyFont="1" applyFill="1" applyBorder="1" applyAlignment="1" applyProtection="1">
      <alignment vertical="center"/>
      <protection locked="0"/>
    </xf>
    <xf numFmtId="176" fontId="38" fillId="2" borderId="10" xfId="0" applyNumberFormat="1" applyFont="1" applyFill="1" applyBorder="1" applyAlignment="1" applyProtection="1">
      <alignment vertical="center"/>
      <protection locked="0"/>
    </xf>
    <xf numFmtId="176" fontId="38" fillId="5" borderId="26" xfId="0" applyNumberFormat="1" applyFont="1" applyFill="1" applyBorder="1" applyAlignment="1" applyProtection="1">
      <alignment vertical="center"/>
      <protection locked="0"/>
    </xf>
    <xf numFmtId="176" fontId="38" fillId="5" borderId="27" xfId="0" applyNumberFormat="1" applyFont="1" applyFill="1" applyBorder="1" applyAlignment="1" applyProtection="1">
      <alignment vertical="center"/>
      <protection locked="0"/>
    </xf>
    <xf numFmtId="176" fontId="38" fillId="5" borderId="57" xfId="0" applyNumberFormat="1" applyFont="1" applyFill="1" applyBorder="1" applyAlignment="1" applyProtection="1">
      <alignment vertical="center"/>
      <protection locked="0"/>
    </xf>
    <xf numFmtId="176" fontId="38" fillId="0" borderId="12" xfId="0" applyNumberFormat="1" applyFont="1" applyFill="1" applyBorder="1" applyAlignment="1" applyProtection="1">
      <alignment vertical="center"/>
      <protection locked="0"/>
    </xf>
    <xf numFmtId="176" fontId="38" fillId="0" borderId="10" xfId="0" applyNumberFormat="1" applyFont="1" applyFill="1" applyBorder="1" applyAlignment="1" applyProtection="1">
      <alignment vertical="center"/>
      <protection locked="0"/>
    </xf>
    <xf numFmtId="176" fontId="46" fillId="6" borderId="0" xfId="0" applyNumberFormat="1" applyFont="1" applyFill="1" applyBorder="1" applyAlignment="1" applyProtection="1">
      <alignment vertical="center" shrinkToFit="1"/>
      <protection locked="0"/>
    </xf>
    <xf numFmtId="0" fontId="38" fillId="0" borderId="97" xfId="0" applyFont="1" applyFill="1" applyBorder="1" applyAlignment="1">
      <alignment horizontal="center" vertical="center"/>
    </xf>
    <xf numFmtId="0" fontId="38" fillId="0" borderId="79" xfId="0" applyFont="1" applyFill="1" applyBorder="1" applyAlignment="1">
      <alignment horizontal="center" vertical="center"/>
    </xf>
    <xf numFmtId="176" fontId="38" fillId="7" borderId="26" xfId="0" applyNumberFormat="1" applyFont="1" applyFill="1" applyBorder="1" applyAlignment="1" applyProtection="1">
      <alignment horizontal="right" vertical="center"/>
      <protection locked="0"/>
    </xf>
    <xf numFmtId="176" fontId="38" fillId="7" borderId="27" xfId="0" applyNumberFormat="1" applyFont="1" applyFill="1" applyBorder="1" applyAlignment="1" applyProtection="1">
      <alignment horizontal="right" vertical="center"/>
      <protection locked="0"/>
    </xf>
    <xf numFmtId="176" fontId="38" fillId="7" borderId="57" xfId="0" applyNumberFormat="1" applyFont="1" applyFill="1" applyBorder="1" applyAlignment="1" applyProtection="1">
      <alignment horizontal="right" vertical="center"/>
      <protection locked="0"/>
    </xf>
    <xf numFmtId="176" fontId="26" fillId="5" borderId="26" xfId="0" applyNumberFormat="1" applyFont="1" applyFill="1" applyBorder="1" applyAlignment="1" applyProtection="1">
      <alignment horizontal="right" vertical="center"/>
      <protection locked="0"/>
    </xf>
    <xf numFmtId="176" fontId="26" fillId="5" borderId="27" xfId="0" applyNumberFormat="1" applyFont="1" applyFill="1" applyBorder="1" applyAlignment="1" applyProtection="1">
      <alignment horizontal="right" vertical="center"/>
      <protection locked="0"/>
    </xf>
    <xf numFmtId="176" fontId="26" fillId="5" borderId="57" xfId="0" applyNumberFormat="1" applyFont="1" applyFill="1" applyBorder="1" applyAlignment="1" applyProtection="1">
      <alignment horizontal="right" vertical="center"/>
      <protection locked="0"/>
    </xf>
    <xf numFmtId="0" fontId="38" fillId="0" borderId="87" xfId="0" applyFont="1" applyFill="1" applyBorder="1" applyAlignment="1">
      <alignment horizontal="center" vertical="center"/>
    </xf>
    <xf numFmtId="0" fontId="42" fillId="3" borderId="2" xfId="0" applyFont="1" applyFill="1" applyBorder="1" applyAlignment="1" applyProtection="1">
      <alignment horizontal="center" vertical="center" wrapText="1" shrinkToFit="1"/>
      <protection locked="0"/>
    </xf>
    <xf numFmtId="0" fontId="42" fillId="3" borderId="3" xfId="0" applyFont="1" applyFill="1" applyBorder="1" applyAlignment="1" applyProtection="1">
      <alignment horizontal="center" vertical="center" wrapText="1" shrinkToFit="1"/>
      <protection locked="0"/>
    </xf>
    <xf numFmtId="0" fontId="42" fillId="3" borderId="4" xfId="0" applyFont="1" applyFill="1" applyBorder="1" applyAlignment="1" applyProtection="1">
      <alignment horizontal="center" vertical="center" wrapText="1" shrinkToFit="1"/>
      <protection locked="0"/>
    </xf>
    <xf numFmtId="0" fontId="42" fillId="3" borderId="5" xfId="0" applyFont="1" applyFill="1" applyBorder="1" applyAlignment="1" applyProtection="1">
      <alignment horizontal="center" vertical="center" wrapText="1" shrinkToFit="1"/>
      <protection locked="0"/>
    </xf>
    <xf numFmtId="0" fontId="42" fillId="3" borderId="6" xfId="0" applyFont="1" applyFill="1" applyBorder="1" applyAlignment="1" applyProtection="1">
      <alignment horizontal="center" vertical="center" wrapText="1" shrinkToFit="1"/>
      <protection locked="0"/>
    </xf>
    <xf numFmtId="0" fontId="42" fillId="3" borderId="7" xfId="0" applyFont="1" applyFill="1" applyBorder="1" applyAlignment="1" applyProtection="1">
      <alignment horizontal="center" vertical="center" wrapText="1" shrinkToFit="1"/>
      <protection locked="0"/>
    </xf>
    <xf numFmtId="0" fontId="42" fillId="2" borderId="52" xfId="0" applyFont="1" applyFill="1" applyBorder="1" applyAlignment="1">
      <alignment horizontal="left" vertical="center" wrapText="1"/>
    </xf>
    <xf numFmtId="0" fontId="38" fillId="0" borderId="2"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9" fillId="2" borderId="10" xfId="0" applyFont="1" applyFill="1" applyBorder="1" applyAlignment="1">
      <alignment vertical="center" wrapText="1"/>
    </xf>
    <xf numFmtId="0" fontId="38" fillId="0" borderId="121" xfId="0" applyFont="1" applyFill="1" applyBorder="1" applyAlignment="1" applyProtection="1">
      <alignment horizontal="center" vertical="center" shrinkToFit="1"/>
      <protection locked="0"/>
    </xf>
    <xf numFmtId="0" fontId="38" fillId="0" borderId="122" xfId="0" applyFont="1" applyFill="1" applyBorder="1" applyAlignment="1" applyProtection="1">
      <alignment horizontal="center" vertical="center" shrinkToFit="1"/>
      <protection locked="0"/>
    </xf>
    <xf numFmtId="0" fontId="38" fillId="0" borderId="123" xfId="0" applyFont="1" applyFill="1" applyBorder="1" applyAlignment="1" applyProtection="1">
      <alignment horizontal="center" vertical="center" shrinkToFit="1"/>
      <protection locked="0"/>
    </xf>
    <xf numFmtId="0" fontId="38" fillId="0" borderId="124" xfId="0" applyFont="1" applyFill="1" applyBorder="1" applyAlignment="1" applyProtection="1">
      <alignment horizontal="center" vertical="center" shrinkToFit="1"/>
      <protection locked="0"/>
    </xf>
    <xf numFmtId="0" fontId="38" fillId="0" borderId="125" xfId="0" applyFont="1" applyFill="1" applyBorder="1" applyAlignment="1" applyProtection="1">
      <alignment horizontal="center" vertical="center" shrinkToFit="1"/>
      <protection locked="0"/>
    </xf>
    <xf numFmtId="0" fontId="38" fillId="0" borderId="126" xfId="0" applyFont="1" applyFill="1" applyBorder="1" applyAlignment="1" applyProtection="1">
      <alignment horizontal="center" vertical="center" shrinkToFit="1"/>
      <protection locked="0"/>
    </xf>
    <xf numFmtId="0" fontId="63" fillId="2" borderId="50" xfId="0" applyFont="1" applyFill="1" applyBorder="1" applyAlignment="1">
      <alignment horizontal="left" vertical="center" wrapText="1"/>
    </xf>
    <xf numFmtId="0" fontId="63" fillId="2" borderId="94" xfId="0" applyFont="1" applyFill="1" applyBorder="1" applyAlignment="1">
      <alignment horizontal="left" vertical="center" wrapText="1"/>
    </xf>
    <xf numFmtId="0" fontId="42" fillId="2" borderId="16" xfId="0" applyFont="1" applyFill="1" applyBorder="1" applyAlignment="1" applyProtection="1">
      <alignment horizontal="center" vertical="center" wrapText="1"/>
      <protection locked="0"/>
    </xf>
    <xf numFmtId="0" fontId="42" fillId="2" borderId="46" xfId="0" applyFont="1" applyFill="1" applyBorder="1" applyAlignment="1" applyProtection="1">
      <alignment horizontal="center" vertical="center" wrapText="1"/>
      <protection locked="0"/>
    </xf>
    <xf numFmtId="0" fontId="42" fillId="2" borderId="7" xfId="0" applyFont="1" applyFill="1" applyBorder="1" applyAlignment="1" applyProtection="1">
      <alignment horizontal="center" vertical="center" wrapText="1"/>
      <protection locked="0"/>
    </xf>
    <xf numFmtId="0" fontId="42" fillId="2" borderId="22" xfId="0" applyFont="1" applyFill="1" applyBorder="1" applyAlignment="1" applyProtection="1">
      <alignment horizontal="center" vertical="center" wrapText="1"/>
      <protection locked="0"/>
    </xf>
    <xf numFmtId="0" fontId="42" fillId="2" borderId="5" xfId="0" applyFont="1" applyFill="1" applyBorder="1" applyAlignment="1" applyProtection="1">
      <alignment horizontal="center" vertical="center" wrapText="1"/>
      <protection locked="0"/>
    </xf>
    <xf numFmtId="0" fontId="42" fillId="2" borderId="21" xfId="0" applyFont="1" applyFill="1" applyBorder="1" applyAlignment="1" applyProtection="1">
      <alignment horizontal="center" vertical="center" wrapText="1"/>
      <protection locked="0"/>
    </xf>
    <xf numFmtId="0" fontId="31" fillId="6" borderId="5"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7"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4"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44" fillId="0" borderId="1" xfId="0" applyFont="1" applyFill="1" applyBorder="1" applyAlignment="1">
      <alignment horizontal="center" vertical="center"/>
    </xf>
    <xf numFmtId="0" fontId="44" fillId="0" borderId="2" xfId="0" applyFont="1" applyFill="1" applyBorder="1" applyAlignment="1">
      <alignment horizontal="center" vertical="center"/>
    </xf>
    <xf numFmtId="0" fontId="44" fillId="0" borderId="26" xfId="0" applyFont="1" applyFill="1" applyBorder="1" applyAlignment="1">
      <alignment vertical="center"/>
    </xf>
    <xf numFmtId="0" fontId="44" fillId="0" borderId="27" xfId="0" applyFont="1" applyFill="1" applyBorder="1" applyAlignment="1">
      <alignment vertical="center"/>
    </xf>
    <xf numFmtId="0" fontId="44" fillId="0" borderId="57" xfId="0" applyFont="1" applyFill="1" applyBorder="1" applyAlignment="1">
      <alignment vertical="center"/>
    </xf>
    <xf numFmtId="0" fontId="41" fillId="0" borderId="80" xfId="0" applyFont="1" applyBorder="1" applyAlignment="1" applyProtection="1">
      <alignment horizontal="center" vertical="center" wrapText="1"/>
      <protection locked="0"/>
    </xf>
    <xf numFmtId="0" fontId="41" fillId="0" borderId="16" xfId="0" applyFont="1" applyBorder="1" applyAlignment="1" applyProtection="1">
      <alignment horizontal="center" vertical="center" wrapText="1"/>
      <protection locked="0"/>
    </xf>
    <xf numFmtId="0" fontId="41" fillId="0" borderId="102" xfId="0" applyFont="1" applyBorder="1" applyAlignment="1" applyProtection="1">
      <alignment horizontal="center" vertical="center"/>
      <protection locked="0"/>
    </xf>
    <xf numFmtId="0" fontId="41" fillId="0" borderId="106" xfId="0" applyFont="1" applyBorder="1" applyAlignment="1" applyProtection="1">
      <alignment horizontal="center" vertical="center"/>
      <protection locked="0"/>
    </xf>
    <xf numFmtId="0" fontId="41" fillId="2" borderId="16" xfId="0" applyFont="1" applyFill="1" applyBorder="1" applyAlignment="1" applyProtection="1">
      <alignment horizontal="center" vertical="center" wrapText="1"/>
      <protection locked="0"/>
    </xf>
    <xf numFmtId="0" fontId="41" fillId="2" borderId="46" xfId="0" applyFont="1" applyFill="1" applyBorder="1" applyAlignment="1" applyProtection="1">
      <alignment horizontal="center" vertical="center" wrapText="1"/>
      <protection locked="0"/>
    </xf>
    <xf numFmtId="0" fontId="41" fillId="7" borderId="101" xfId="0" applyFont="1" applyFill="1" applyBorder="1" applyAlignment="1" applyProtection="1">
      <alignment horizontal="center" vertical="center" wrapText="1"/>
      <protection locked="0"/>
    </xf>
    <xf numFmtId="0" fontId="41" fillId="7" borderId="3" xfId="0" applyFont="1" applyFill="1" applyBorder="1" applyAlignment="1" applyProtection="1">
      <alignment horizontal="center" vertical="center" wrapText="1"/>
      <protection locked="0"/>
    </xf>
    <xf numFmtId="0" fontId="38" fillId="0" borderId="28" xfId="0" applyFont="1" applyBorder="1" applyAlignment="1" applyProtection="1">
      <alignment horizontal="center" vertical="center"/>
      <protection locked="0"/>
    </xf>
    <xf numFmtId="0" fontId="38" fillId="0" borderId="29" xfId="0" applyFont="1" applyBorder="1" applyAlignment="1" applyProtection="1">
      <alignment horizontal="center" vertical="center"/>
      <protection locked="0"/>
    </xf>
    <xf numFmtId="0" fontId="38" fillId="0" borderId="112" xfId="0" applyFont="1" applyBorder="1" applyAlignment="1" applyProtection="1">
      <alignment horizontal="center" vertical="center"/>
      <protection locked="0"/>
    </xf>
    <xf numFmtId="0" fontId="38" fillId="0" borderId="113" xfId="0" applyFont="1" applyBorder="1" applyAlignment="1" applyProtection="1">
      <alignment horizontal="center" vertical="center"/>
      <protection locked="0"/>
    </xf>
    <xf numFmtId="0" fontId="38" fillId="0" borderId="19" xfId="0" applyFont="1" applyBorder="1" applyAlignment="1" applyProtection="1">
      <alignment horizontal="center" vertical="center"/>
      <protection locked="0"/>
    </xf>
    <xf numFmtId="0" fontId="38" fillId="0" borderId="24" xfId="0" applyFont="1" applyBorder="1" applyAlignment="1" applyProtection="1">
      <alignment horizontal="center" vertical="center"/>
      <protection locked="0"/>
    </xf>
    <xf numFmtId="0" fontId="41" fillId="0" borderId="28" xfId="0" applyFont="1" applyBorder="1" applyAlignment="1" applyProtection="1">
      <alignment horizontal="center" vertical="center"/>
      <protection locked="0"/>
    </xf>
    <xf numFmtId="0" fontId="41" fillId="0" borderId="112" xfId="0" applyFont="1" applyBorder="1" applyAlignment="1" applyProtection="1">
      <alignment horizontal="center" vertical="center"/>
      <protection locked="0"/>
    </xf>
    <xf numFmtId="0" fontId="41" fillId="0" borderId="113" xfId="0" applyFont="1" applyBorder="1" applyAlignment="1" applyProtection="1">
      <alignment horizontal="center" vertical="center"/>
      <protection locked="0"/>
    </xf>
    <xf numFmtId="0" fontId="41" fillId="0" borderId="24" xfId="0" applyFont="1" applyBorder="1" applyAlignment="1" applyProtection="1">
      <alignment horizontal="center" vertical="center"/>
      <protection locked="0"/>
    </xf>
    <xf numFmtId="176" fontId="41" fillId="5" borderId="108" xfId="0" applyNumberFormat="1" applyFont="1" applyFill="1" applyBorder="1" applyAlignment="1" applyProtection="1">
      <alignment horizontal="center" vertical="center" shrinkToFit="1"/>
    </xf>
    <xf numFmtId="176" fontId="41" fillId="5" borderId="115" xfId="0" applyNumberFormat="1" applyFont="1" applyFill="1" applyBorder="1" applyAlignment="1" applyProtection="1">
      <alignment horizontal="center" vertical="center" shrinkToFit="1"/>
    </xf>
    <xf numFmtId="0" fontId="38" fillId="0" borderId="116" xfId="0" applyFont="1" applyFill="1" applyBorder="1" applyAlignment="1" applyProtection="1">
      <alignment horizontal="left" vertical="center" wrapText="1"/>
      <protection locked="0"/>
    </xf>
    <xf numFmtId="0" fontId="38" fillId="0" borderId="102" xfId="0" applyFont="1" applyFill="1" applyBorder="1" applyAlignment="1" applyProtection="1">
      <alignment horizontal="left" vertical="center" wrapText="1"/>
      <protection locked="0"/>
    </xf>
    <xf numFmtId="0" fontId="38" fillId="0" borderId="0" xfId="0" applyFont="1" applyAlignment="1" applyProtection="1">
      <alignment horizontal="left" vertical="center" wrapText="1"/>
      <protection locked="0"/>
    </xf>
    <xf numFmtId="0" fontId="41" fillId="2" borderId="23" xfId="0" applyFont="1" applyFill="1" applyBorder="1" applyAlignment="1" applyProtection="1">
      <alignment horizontal="center" vertical="center" wrapText="1"/>
      <protection locked="0"/>
    </xf>
    <xf numFmtId="0" fontId="41" fillId="2" borderId="24" xfId="0" applyFont="1" applyFill="1" applyBorder="1" applyAlignment="1" applyProtection="1">
      <alignment horizontal="center" vertical="center" wrapText="1"/>
      <protection locked="0"/>
    </xf>
    <xf numFmtId="0" fontId="41" fillId="2" borderId="2" xfId="0" applyFont="1" applyFill="1" applyBorder="1" applyAlignment="1" applyProtection="1">
      <alignment horizontal="center" vertical="center" wrapText="1"/>
      <protection locked="0"/>
    </xf>
    <xf numFmtId="0" fontId="41" fillId="2" borderId="3" xfId="0" applyFont="1" applyFill="1" applyBorder="1" applyAlignment="1" applyProtection="1">
      <alignment horizontal="center" vertical="center" wrapText="1"/>
      <protection locked="0"/>
    </xf>
    <xf numFmtId="0" fontId="41" fillId="2" borderId="4" xfId="0" applyFont="1" applyFill="1" applyBorder="1" applyAlignment="1" applyProtection="1">
      <alignment horizontal="center" vertical="center" wrapText="1"/>
      <protection locked="0"/>
    </xf>
    <xf numFmtId="0" fontId="41" fillId="2" borderId="5" xfId="0" applyFont="1" applyFill="1" applyBorder="1" applyAlignment="1" applyProtection="1">
      <alignment horizontal="center" vertical="center" wrapText="1"/>
      <protection locked="0"/>
    </xf>
    <xf numFmtId="0" fontId="41" fillId="2" borderId="21" xfId="0" applyFont="1" applyFill="1" applyBorder="1" applyAlignment="1" applyProtection="1">
      <alignment horizontal="center" vertical="center" wrapText="1"/>
      <protection locked="0"/>
    </xf>
    <xf numFmtId="0" fontId="41" fillId="6" borderId="44" xfId="0" applyFont="1" applyFill="1" applyBorder="1" applyAlignment="1" applyProtection="1">
      <alignment horizontal="left" vertical="center" wrapText="1"/>
      <protection locked="0"/>
    </xf>
    <xf numFmtId="0" fontId="41" fillId="6" borderId="25" xfId="0" applyFont="1" applyFill="1" applyBorder="1" applyAlignment="1" applyProtection="1">
      <alignment horizontal="left" vertical="center" wrapText="1"/>
      <protection locked="0"/>
    </xf>
    <xf numFmtId="0" fontId="42" fillId="2" borderId="6" xfId="0" applyFont="1" applyFill="1" applyBorder="1" applyAlignment="1" applyProtection="1">
      <alignment horizontal="center" vertical="center" wrapText="1"/>
      <protection locked="0"/>
    </xf>
    <xf numFmtId="0" fontId="42" fillId="2" borderId="23" xfId="0" applyFont="1" applyFill="1" applyBorder="1" applyAlignment="1" applyProtection="1">
      <alignment horizontal="center" vertical="center" wrapText="1"/>
      <protection locked="0"/>
    </xf>
    <xf numFmtId="0" fontId="42" fillId="2" borderId="19" xfId="0" applyFont="1" applyFill="1" applyBorder="1" applyAlignment="1" applyProtection="1">
      <alignment horizontal="center" vertical="center" wrapText="1"/>
      <protection locked="0"/>
    </xf>
    <xf numFmtId="0" fontId="42" fillId="2" borderId="24" xfId="0" applyFont="1" applyFill="1" applyBorder="1" applyAlignment="1" applyProtection="1">
      <alignment horizontal="center" vertical="center" wrapText="1"/>
      <protection locked="0"/>
    </xf>
    <xf numFmtId="0" fontId="41" fillId="2" borderId="5" xfId="0" applyFont="1" applyFill="1" applyBorder="1" applyAlignment="1" applyProtection="1">
      <alignment horizontal="center" vertical="center"/>
      <protection locked="0"/>
    </xf>
    <xf numFmtId="0" fontId="41" fillId="2" borderId="6" xfId="0" applyFont="1" applyFill="1" applyBorder="1" applyAlignment="1" applyProtection="1">
      <alignment horizontal="center" vertical="center"/>
      <protection locked="0"/>
    </xf>
    <xf numFmtId="0" fontId="41" fillId="2" borderId="7" xfId="0" applyFont="1" applyFill="1" applyBorder="1" applyAlignment="1" applyProtection="1">
      <alignment horizontal="center" vertical="center"/>
      <protection locked="0"/>
    </xf>
    <xf numFmtId="0" fontId="41" fillId="2" borderId="21" xfId="0" applyFont="1" applyFill="1" applyBorder="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0" fontId="41" fillId="2" borderId="22" xfId="0" applyFont="1" applyFill="1" applyBorder="1" applyAlignment="1" applyProtection="1">
      <alignment horizontal="center" vertical="center"/>
      <protection locked="0"/>
    </xf>
    <xf numFmtId="0" fontId="41" fillId="2" borderId="16" xfId="0" applyFont="1" applyFill="1" applyBorder="1" applyAlignment="1" applyProtection="1">
      <alignment horizontal="center" vertical="center"/>
      <protection locked="0"/>
    </xf>
    <xf numFmtId="0" fontId="41" fillId="2" borderId="46" xfId="0" applyFont="1" applyFill="1" applyBorder="1" applyAlignment="1" applyProtection="1">
      <alignment horizontal="center" vertical="center"/>
      <protection locked="0"/>
    </xf>
    <xf numFmtId="0" fontId="41" fillId="2" borderId="23" xfId="0" applyFont="1" applyFill="1" applyBorder="1" applyAlignment="1" applyProtection="1">
      <alignment horizontal="center" vertical="top"/>
      <protection locked="0"/>
    </xf>
    <xf numFmtId="0" fontId="41" fillId="2" borderId="24" xfId="0" applyFont="1" applyFill="1" applyBorder="1" applyAlignment="1" applyProtection="1">
      <alignment horizontal="center" vertical="top"/>
      <protection locked="0"/>
    </xf>
    <xf numFmtId="0" fontId="41" fillId="0" borderId="80" xfId="0" applyFont="1" applyBorder="1" applyAlignment="1" applyProtection="1">
      <alignment horizontal="center" vertical="center"/>
      <protection locked="0"/>
    </xf>
    <xf numFmtId="0" fontId="41" fillId="0" borderId="100" xfId="0" applyFont="1" applyBorder="1" applyAlignment="1" applyProtection="1">
      <alignment horizontal="center" vertical="center"/>
      <protection locked="0"/>
    </xf>
    <xf numFmtId="0" fontId="50" fillId="0" borderId="29" xfId="0" applyFont="1" applyBorder="1" applyAlignment="1" applyProtection="1">
      <alignment horizontal="left" vertical="center" wrapText="1"/>
      <protection locked="0"/>
    </xf>
    <xf numFmtId="0" fontId="41" fillId="2" borderId="80" xfId="0" applyFont="1" applyFill="1" applyBorder="1" applyAlignment="1" applyProtection="1">
      <alignment horizontal="center" vertical="center" wrapText="1"/>
      <protection locked="0"/>
    </xf>
    <xf numFmtId="0" fontId="38" fillId="0" borderId="0" xfId="0" applyFont="1" applyAlignment="1">
      <alignment horizontal="left" vertical="center"/>
    </xf>
    <xf numFmtId="0" fontId="49" fillId="0" borderId="80" xfId="0" applyFont="1" applyBorder="1" applyAlignment="1" applyProtection="1">
      <alignment horizontal="center" vertical="center" wrapText="1"/>
      <protection locked="0"/>
    </xf>
    <xf numFmtId="0" fontId="49" fillId="0" borderId="1" xfId="0" applyFont="1" applyBorder="1" applyAlignment="1" applyProtection="1">
      <alignment horizontal="center" vertical="center" wrapText="1"/>
      <protection locked="0"/>
    </xf>
    <xf numFmtId="0" fontId="41" fillId="0" borderId="66" xfId="0" applyFont="1" applyBorder="1" applyAlignment="1" applyProtection="1">
      <alignment horizontal="center" vertical="center"/>
      <protection locked="0"/>
    </xf>
  </cellXfs>
  <cellStyles count="5">
    <cellStyle name="パーセント 2" xfId="2"/>
    <cellStyle name="ハイパーリンク" xfId="4" builtinId="8"/>
    <cellStyle name="桁区切り 2" xfId="1"/>
    <cellStyle name="標準" xfId="0" builtinId="0"/>
    <cellStyle name="標準 2" xfId="3"/>
  </cellStyles>
  <dxfs count="0"/>
  <tableStyles count="0" defaultTableStyle="TableStyleMedium2" defaultPivotStyle="PivotStyleLight16"/>
  <colors>
    <mruColors>
      <color rgb="FFFFFFCC"/>
      <color rgb="FFCDFFFF"/>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C48" lockText="1" noThreeD="1"/>
</file>

<file path=xl/ctrlProps/ctrlProp2.xml><?xml version="1.0" encoding="utf-8"?>
<formControlPr xmlns="http://schemas.microsoft.com/office/spreadsheetml/2009/9/main" objectType="CheckBox" fmlaLink="C49" lockText="1" noThreeD="1"/>
</file>

<file path=xl/ctrlProps/ctrlProp3.xml><?xml version="1.0" encoding="utf-8"?>
<formControlPr xmlns="http://schemas.microsoft.com/office/spreadsheetml/2009/9/main" objectType="CheckBox" fmlaLink="C50" lockText="1" noThreeD="1"/>
</file>

<file path=xl/ctrlProps/ctrlProp4.xml><?xml version="1.0" encoding="utf-8"?>
<formControlPr xmlns="http://schemas.microsoft.com/office/spreadsheetml/2009/9/main" objectType="CheckBox" fmlaLink="C51"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fmlaLink="$L$40" lockText="1" noThreeD="1"/>
</file>

<file path=xl/ctrlProps/ctrlProp8.xml><?xml version="1.0" encoding="utf-8"?>
<formControlPr xmlns="http://schemas.microsoft.com/office/spreadsheetml/2009/9/main" objectType="CheckBox" checked="Checked" fmlaLink="$L$41" lockText="1" noThreeD="1"/>
</file>

<file path=xl/ctrlProps/ctrlProp9.xml><?xml version="1.0" encoding="utf-8"?>
<formControlPr xmlns="http://schemas.microsoft.com/office/spreadsheetml/2009/9/main" objectType="CheckBox" checked="Checked" fmlaLink="$L$42"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1778182</xdr:colOff>
      <xdr:row>8</xdr:row>
      <xdr:rowOff>62346</xdr:rowOff>
    </xdr:from>
    <xdr:to>
      <xdr:col>4</xdr:col>
      <xdr:colOff>1828801</xdr:colOff>
      <xdr:row>15</xdr:row>
      <xdr:rowOff>107794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778182" y="3506586"/>
          <a:ext cx="8470719" cy="175232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377124" y="4606428"/>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3-2</a:t>
            </a:r>
          </a:p>
          <a:p>
            <a:pPr algn="l"/>
            <a:endParaRPr kumimoji="1" lang="en-US" altLang="ja-JP" sz="1800" b="1"/>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148317</xdr:colOff>
      <xdr:row>24</xdr:row>
      <xdr:rowOff>228601</xdr:rowOff>
    </xdr:from>
    <xdr:to>
      <xdr:col>3</xdr:col>
      <xdr:colOff>4583130</xdr:colOff>
      <xdr:row>25</xdr:row>
      <xdr:rowOff>459104</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8892" y="7696201"/>
          <a:ext cx="4434813" cy="1030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137432</xdr:colOff>
      <xdr:row>26</xdr:row>
      <xdr:rowOff>293914</xdr:rowOff>
    </xdr:from>
    <xdr:to>
      <xdr:col>3</xdr:col>
      <xdr:colOff>4581253</xdr:colOff>
      <xdr:row>27</xdr:row>
      <xdr:rowOff>482238</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38007" y="9361714"/>
          <a:ext cx="4443821" cy="988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130969</xdr:colOff>
      <xdr:row>24</xdr:row>
      <xdr:rowOff>357187</xdr:rowOff>
    </xdr:from>
    <xdr:to>
      <xdr:col>4</xdr:col>
      <xdr:colOff>2279388</xdr:colOff>
      <xdr:row>25</xdr:row>
      <xdr:rowOff>710670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bwMode="auto">
        <a:xfrm>
          <a:off x="9810750" y="7786687"/>
          <a:ext cx="2148419" cy="115120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183891</xdr:colOff>
      <xdr:row>24</xdr:row>
      <xdr:rowOff>738187</xdr:rowOff>
    </xdr:from>
    <xdr:to>
      <xdr:col>4</xdr:col>
      <xdr:colOff>2235891</xdr:colOff>
      <xdr:row>24</xdr:row>
      <xdr:rowOff>738187</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bwMode="auto">
        <a:xfrm>
          <a:off x="9863672" y="8167687"/>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2184133</xdr:colOff>
      <xdr:row>24</xdr:row>
      <xdr:rowOff>611187</xdr:rowOff>
    </xdr:from>
    <xdr:to>
      <xdr:col>4</xdr:col>
      <xdr:colOff>2988465</xdr:colOff>
      <xdr:row>25</xdr:row>
      <xdr:rowOff>82020</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bwMode="auto">
        <a:xfrm>
          <a:off x="11863914" y="8040687"/>
          <a:ext cx="804332" cy="268552"/>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2850885</xdr:colOff>
      <xdr:row>24</xdr:row>
      <xdr:rowOff>664103</xdr:rowOff>
    </xdr:from>
    <xdr:to>
      <xdr:col>4</xdr:col>
      <xdr:colOff>5001951</xdr:colOff>
      <xdr:row>25</xdr:row>
      <xdr:rowOff>177270</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12530666" y="8093603"/>
          <a:ext cx="2151066" cy="31088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35718</xdr:colOff>
      <xdr:row>26</xdr:row>
      <xdr:rowOff>238125</xdr:rowOff>
    </xdr:from>
    <xdr:to>
      <xdr:col>4</xdr:col>
      <xdr:colOff>2374635</xdr:colOff>
      <xdr:row>27</xdr:row>
      <xdr:rowOff>676275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bwMode="auto">
        <a:xfrm>
          <a:off x="9389268" y="8820150"/>
          <a:ext cx="2338917" cy="1238250"/>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78054</xdr:colOff>
      <xdr:row>27</xdr:row>
      <xdr:rowOff>1319</xdr:rowOff>
    </xdr:from>
    <xdr:to>
      <xdr:col>4</xdr:col>
      <xdr:colOff>2346054</xdr:colOff>
      <xdr:row>27</xdr:row>
      <xdr:rowOff>1319</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bwMode="auto">
        <a:xfrm>
          <a:off x="9757835" y="9823975"/>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2237041</xdr:colOff>
      <xdr:row>26</xdr:row>
      <xdr:rowOff>672037</xdr:rowOff>
    </xdr:from>
    <xdr:to>
      <xdr:col>4</xdr:col>
      <xdr:colOff>3041373</xdr:colOff>
      <xdr:row>27</xdr:row>
      <xdr:rowOff>142870</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bwMode="auto">
        <a:xfrm>
          <a:off x="11916822" y="9696975"/>
          <a:ext cx="804332" cy="268551"/>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2946122</xdr:colOff>
      <xdr:row>26</xdr:row>
      <xdr:rowOff>259296</xdr:rowOff>
    </xdr:from>
    <xdr:to>
      <xdr:col>4</xdr:col>
      <xdr:colOff>5310188</xdr:colOff>
      <xdr:row>27</xdr:row>
      <xdr:rowOff>697446</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bwMode="auto">
        <a:xfrm>
          <a:off x="12299672" y="8841321"/>
          <a:ext cx="2364066" cy="12382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3073124</xdr:colOff>
      <xdr:row>27</xdr:row>
      <xdr:rowOff>11908</xdr:rowOff>
    </xdr:from>
    <xdr:to>
      <xdr:col>4</xdr:col>
      <xdr:colOff>5341124</xdr:colOff>
      <xdr:row>27</xdr:row>
      <xdr:rowOff>11908</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bwMode="auto">
        <a:xfrm>
          <a:off x="12431437" y="9834564"/>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333374</xdr:colOff>
      <xdr:row>1</xdr:row>
      <xdr:rowOff>238126</xdr:rowOff>
    </xdr:from>
    <xdr:to>
      <xdr:col>26</xdr:col>
      <xdr:colOff>790574</xdr:colOff>
      <xdr:row>7</xdr:row>
      <xdr:rowOff>9526</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bwMode="auto">
        <a:xfrm>
          <a:off x="6619874" y="485776"/>
          <a:ext cx="5600700" cy="125730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処遇改善加算・特定加算に共通して必要な情報　入力セル</a:t>
          </a:r>
          <a:endParaRPr kumimoji="1" lang="en-US" altLang="ja-JP" sz="1100"/>
        </a:p>
      </xdr:txBody>
    </xdr:sp>
    <xdr:clientData/>
  </xdr:twoCellAnchor>
  <xdr:twoCellAnchor>
    <xdr:from>
      <xdr:col>23</xdr:col>
      <xdr:colOff>581024</xdr:colOff>
      <xdr:row>5</xdr:row>
      <xdr:rowOff>28575</xdr:rowOff>
    </xdr:from>
    <xdr:to>
      <xdr:col>23</xdr:col>
      <xdr:colOff>912037</xdr:colOff>
      <xdr:row>5</xdr:row>
      <xdr:rowOff>171450</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bwMode="auto">
        <a:xfrm>
          <a:off x="6867524" y="1266825"/>
          <a:ext cx="331013"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54</xdr:row>
          <xdr:rowOff>0</xdr:rowOff>
        </xdr:from>
        <xdr:to>
          <xdr:col>5</xdr:col>
          <xdr:colOff>19050</xdr:colOff>
          <xdr:row>54</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771071" y="10675257"/>
              <a:ext cx="169636"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46</xdr:row>
          <xdr:rowOff>160020</xdr:rowOff>
        </xdr:from>
        <xdr:to>
          <xdr:col>3</xdr:col>
          <xdr:colOff>30480</xdr:colOff>
          <xdr:row>48</xdr:row>
          <xdr:rowOff>22860</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47</xdr:row>
          <xdr:rowOff>182880</xdr:rowOff>
        </xdr:from>
        <xdr:to>
          <xdr:col>3</xdr:col>
          <xdr:colOff>30480</xdr:colOff>
          <xdr:row>49</xdr:row>
          <xdr:rowOff>38100</xdr:rowOff>
        </xdr:to>
        <xdr:sp macro="" textlink="">
          <xdr:nvSpPr>
            <xdr:cNvPr id="15464" name="Check Box 104" hidden="1">
              <a:extLst>
                <a:ext uri="{63B3BB69-23CF-44E3-9099-C40C66FF867C}">
                  <a14:compatExt spid="_x0000_s15464"/>
                </a:ext>
                <a:ext uri="{FF2B5EF4-FFF2-40B4-BE49-F238E27FC236}">
                  <a16:creationId xmlns:a16="http://schemas.microsoft.com/office/drawing/2014/main" id="{00000000-0008-0000-0200-00006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49</xdr:row>
          <xdr:rowOff>60960</xdr:rowOff>
        </xdr:from>
        <xdr:to>
          <xdr:col>3</xdr:col>
          <xdr:colOff>30480</xdr:colOff>
          <xdr:row>49</xdr:row>
          <xdr:rowOff>297180</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49</xdr:row>
          <xdr:rowOff>312420</xdr:rowOff>
        </xdr:from>
        <xdr:to>
          <xdr:col>3</xdr:col>
          <xdr:colOff>30480</xdr:colOff>
          <xdr:row>51</xdr:row>
          <xdr:rowOff>22860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142874</xdr:colOff>
      <xdr:row>25</xdr:row>
      <xdr:rowOff>163586</xdr:rowOff>
    </xdr:from>
    <xdr:ext cx="519341" cy="192360"/>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3472088" y="4145943"/>
          <a:ext cx="51934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(a)-(c)-(d)</a:t>
          </a:r>
          <a:endParaRPr kumimoji="1" lang="ja-JP" altLang="en-US" sz="600">
            <a:solidFill>
              <a:sysClr val="windowText" lastClr="000000"/>
            </a:solidFill>
            <a:latin typeface="+mj-ea"/>
            <a:ea typeface="+mj-ea"/>
          </a:endParaRPr>
        </a:p>
      </xdr:txBody>
    </xdr:sp>
    <xdr:clientData/>
  </xdr:oneCellAnchor>
  <xdr:oneCellAnchor>
    <xdr:from>
      <xdr:col>26</xdr:col>
      <xdr:colOff>156481</xdr:colOff>
      <xdr:row>25</xdr:row>
      <xdr:rowOff>158941</xdr:rowOff>
    </xdr:from>
    <xdr:ext cx="523875" cy="192360"/>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5200195" y="4141298"/>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(b)-(d)</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editAs="oneCell">
        <xdr:from>
          <xdr:col>18</xdr:col>
          <xdr:colOff>182880</xdr:colOff>
          <xdr:row>18</xdr:row>
          <xdr:rowOff>7620</xdr:rowOff>
        </xdr:from>
        <xdr:to>
          <xdr:col>20</xdr:col>
          <xdr:colOff>22860</xdr:colOff>
          <xdr:row>19</xdr:row>
          <xdr:rowOff>7620</xdr:rowOff>
        </xdr:to>
        <xdr:sp macro="" textlink="">
          <xdr:nvSpPr>
            <xdr:cNvPr id="15469" name="Check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xdr:row>
          <xdr:rowOff>7620</xdr:rowOff>
        </xdr:from>
        <xdr:to>
          <xdr:col>3</xdr:col>
          <xdr:colOff>38100</xdr:colOff>
          <xdr:row>19</xdr:row>
          <xdr:rowOff>7620</xdr:rowOff>
        </xdr:to>
        <xdr:sp macro="" textlink="">
          <xdr:nvSpPr>
            <xdr:cNvPr id="15470" name="Check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353786</xdr:colOff>
      <xdr:row>2</xdr:row>
      <xdr:rowOff>54427</xdr:rowOff>
    </xdr:from>
    <xdr:to>
      <xdr:col>46</xdr:col>
      <xdr:colOff>414126</xdr:colOff>
      <xdr:row>10</xdr:row>
      <xdr:rowOff>136071</xdr:rowOff>
    </xdr:to>
    <xdr:grpSp>
      <xdr:nvGrpSpPr>
        <xdr:cNvPr id="21" name="グループ化 20">
          <a:extLst>
            <a:ext uri="{FF2B5EF4-FFF2-40B4-BE49-F238E27FC236}">
              <a16:creationId xmlns:a16="http://schemas.microsoft.com/office/drawing/2014/main" id="{00000000-0008-0000-0200-000015000000}"/>
            </a:ext>
          </a:extLst>
        </xdr:cNvPr>
        <xdr:cNvGrpSpPr/>
      </xdr:nvGrpSpPr>
      <xdr:grpSpPr>
        <a:xfrm>
          <a:off x="7320643" y="388256"/>
          <a:ext cx="4392854" cy="1286329"/>
          <a:chOff x="6172200" y="2790824"/>
          <a:chExt cx="5086350" cy="1381126"/>
        </a:xfrm>
      </xdr:grpSpPr>
      <xdr:sp macro="" textlink="">
        <xdr:nvSpPr>
          <xdr:cNvPr id="22" name="正方形/長方形 21">
            <a:extLst>
              <a:ext uri="{FF2B5EF4-FFF2-40B4-BE49-F238E27FC236}">
                <a16:creationId xmlns:a16="http://schemas.microsoft.com/office/drawing/2014/main" id="{00000000-0008-0000-0200-000016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23" name="正方形/長方形 22">
            <a:extLst>
              <a:ext uri="{FF2B5EF4-FFF2-40B4-BE49-F238E27FC236}">
                <a16:creationId xmlns:a16="http://schemas.microsoft.com/office/drawing/2014/main" id="{00000000-0008-0000-0200-000017000000}"/>
              </a:ext>
            </a:extLst>
          </xdr:cNvPr>
          <xdr:cNvSpPr/>
        </xdr:nvSpPr>
        <xdr:spPr bwMode="auto">
          <a:xfrm>
            <a:off x="6343650" y="3833628"/>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200-000018000000}"/>
              </a:ext>
            </a:extLst>
          </xdr:cNvPr>
          <xdr:cNvSpPr/>
        </xdr:nvSpPr>
        <xdr:spPr bwMode="auto">
          <a:xfrm>
            <a:off x="6343650" y="3643497"/>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200-000019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11</xdr:col>
          <xdr:colOff>0</xdr:colOff>
          <xdr:row>39</xdr:row>
          <xdr:rowOff>22860</xdr:rowOff>
        </xdr:from>
        <xdr:to>
          <xdr:col>13</xdr:col>
          <xdr:colOff>0</xdr:colOff>
          <xdr:row>39</xdr:row>
          <xdr:rowOff>182880</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40</xdr:row>
          <xdr:rowOff>7620</xdr:rowOff>
        </xdr:from>
        <xdr:to>
          <xdr:col>12</xdr:col>
          <xdr:colOff>0</xdr:colOff>
          <xdr:row>40</xdr:row>
          <xdr:rowOff>182880</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41</xdr:row>
          <xdr:rowOff>7620</xdr:rowOff>
        </xdr:from>
        <xdr:to>
          <xdr:col>12</xdr:col>
          <xdr:colOff>0</xdr:colOff>
          <xdr:row>41</xdr:row>
          <xdr:rowOff>182880</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74</xdr:row>
          <xdr:rowOff>142875</xdr:rowOff>
        </xdr:from>
        <xdr:to>
          <xdr:col>5</xdr:col>
          <xdr:colOff>19050</xdr:colOff>
          <xdr:row>85</xdr:row>
          <xdr:rowOff>28575</xdr:rowOff>
        </xdr:to>
        <xdr:grpSp>
          <xdr:nvGrpSpPr>
            <xdr:cNvPr id="27" name="Group 41">
              <a:extLst>
                <a:ext uri="{FF2B5EF4-FFF2-40B4-BE49-F238E27FC236}">
                  <a16:creationId xmlns:a16="http://schemas.microsoft.com/office/drawing/2014/main" id="{00000000-0008-0000-0200-00001B000000}"/>
                </a:ext>
              </a:extLst>
            </xdr:cNvPr>
            <xdr:cNvGrpSpPr>
              <a:grpSpLocks/>
            </xdr:cNvGrpSpPr>
          </xdr:nvGrpSpPr>
          <xdr:grpSpPr bwMode="auto">
            <a:xfrm>
              <a:off x="771071" y="15310304"/>
              <a:ext cx="169636" cy="187415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57</xdr:row>
          <xdr:rowOff>0</xdr:rowOff>
        </xdr:from>
        <xdr:to>
          <xdr:col>33</xdr:col>
          <xdr:colOff>45720</xdr:colOff>
          <xdr:row>58</xdr:row>
          <xdr:rowOff>68580</xdr:rowOff>
        </xdr:to>
        <xdr:sp macro="" textlink="">
          <xdr:nvSpPr>
            <xdr:cNvPr id="15500" name="Check Box 140" hidden="1">
              <a:extLst>
                <a:ext uri="{63B3BB69-23CF-44E3-9099-C40C66FF867C}">
                  <a14:compatExt spid="_x0000_s15500"/>
                </a:ext>
                <a:ext uri="{FF2B5EF4-FFF2-40B4-BE49-F238E27FC236}">
                  <a16:creationId xmlns:a16="http://schemas.microsoft.com/office/drawing/2014/main" id="{00000000-0008-0000-0200-00008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61</xdr:row>
          <xdr:rowOff>0</xdr:rowOff>
        </xdr:from>
        <xdr:to>
          <xdr:col>4</xdr:col>
          <xdr:colOff>182880</xdr:colOff>
          <xdr:row>62</xdr:row>
          <xdr:rowOff>0</xdr:rowOff>
        </xdr:to>
        <xdr:sp macro="" textlink="">
          <xdr:nvSpPr>
            <xdr:cNvPr id="15501" name="Check Box 141" hidden="1">
              <a:extLst>
                <a:ext uri="{63B3BB69-23CF-44E3-9099-C40C66FF867C}">
                  <a14:compatExt spid="_x0000_s15501"/>
                </a:ext>
                <a:ext uri="{FF2B5EF4-FFF2-40B4-BE49-F238E27FC236}">
                  <a16:creationId xmlns:a16="http://schemas.microsoft.com/office/drawing/2014/main" id="{00000000-0008-0000-0200-00008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62</xdr:row>
          <xdr:rowOff>0</xdr:rowOff>
        </xdr:from>
        <xdr:to>
          <xdr:col>4</xdr:col>
          <xdr:colOff>182880</xdr:colOff>
          <xdr:row>63</xdr:row>
          <xdr:rowOff>7620</xdr:rowOff>
        </xdr:to>
        <xdr:sp macro="" textlink="">
          <xdr:nvSpPr>
            <xdr:cNvPr id="15502" name="Check Box 142" hidden="1">
              <a:extLst>
                <a:ext uri="{63B3BB69-23CF-44E3-9099-C40C66FF867C}">
                  <a14:compatExt spid="_x0000_s15502"/>
                </a:ext>
                <a:ext uri="{FF2B5EF4-FFF2-40B4-BE49-F238E27FC236}">
                  <a16:creationId xmlns:a16="http://schemas.microsoft.com/office/drawing/2014/main" id="{00000000-0008-0000-0200-00008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0</xdr:rowOff>
        </xdr:from>
        <xdr:to>
          <xdr:col>4</xdr:col>
          <xdr:colOff>182880</xdr:colOff>
          <xdr:row>64</xdr:row>
          <xdr:rowOff>7620</xdr:rowOff>
        </xdr:to>
        <xdr:sp macro="" textlink="">
          <xdr:nvSpPr>
            <xdr:cNvPr id="15503" name="Check Box 143" hidden="1">
              <a:extLst>
                <a:ext uri="{63B3BB69-23CF-44E3-9099-C40C66FF867C}">
                  <a14:compatExt spid="_x0000_s15503"/>
                </a:ext>
                <a:ext uri="{FF2B5EF4-FFF2-40B4-BE49-F238E27FC236}">
                  <a16:creationId xmlns:a16="http://schemas.microsoft.com/office/drawing/2014/main" id="{00000000-0008-0000-0200-00008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64</xdr:row>
          <xdr:rowOff>0</xdr:rowOff>
        </xdr:from>
        <xdr:to>
          <xdr:col>4</xdr:col>
          <xdr:colOff>182880</xdr:colOff>
          <xdr:row>65</xdr:row>
          <xdr:rowOff>7620</xdr:rowOff>
        </xdr:to>
        <xdr:sp macro="" textlink="">
          <xdr:nvSpPr>
            <xdr:cNvPr id="15504" name="Check Box 144" hidden="1">
              <a:extLst>
                <a:ext uri="{63B3BB69-23CF-44E3-9099-C40C66FF867C}">
                  <a14:compatExt spid="_x0000_s15504"/>
                </a:ext>
                <a:ext uri="{FF2B5EF4-FFF2-40B4-BE49-F238E27FC236}">
                  <a16:creationId xmlns:a16="http://schemas.microsoft.com/office/drawing/2014/main" id="{00000000-0008-0000-0200-00009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65</xdr:row>
          <xdr:rowOff>0</xdr:rowOff>
        </xdr:from>
        <xdr:to>
          <xdr:col>4</xdr:col>
          <xdr:colOff>182880</xdr:colOff>
          <xdr:row>65</xdr:row>
          <xdr:rowOff>182880</xdr:rowOff>
        </xdr:to>
        <xdr:sp macro="" textlink="">
          <xdr:nvSpPr>
            <xdr:cNvPr id="15505" name="Check Box 145" hidden="1">
              <a:extLst>
                <a:ext uri="{63B3BB69-23CF-44E3-9099-C40C66FF867C}">
                  <a14:compatExt spid="_x0000_s15505"/>
                </a:ext>
                <a:ext uri="{FF2B5EF4-FFF2-40B4-BE49-F238E27FC236}">
                  <a16:creationId xmlns:a16="http://schemas.microsoft.com/office/drawing/2014/main" id="{00000000-0008-0000-0200-00009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66</xdr:row>
          <xdr:rowOff>0</xdr:rowOff>
        </xdr:from>
        <xdr:to>
          <xdr:col>4</xdr:col>
          <xdr:colOff>182880</xdr:colOff>
          <xdr:row>67</xdr:row>
          <xdr:rowOff>7620</xdr:rowOff>
        </xdr:to>
        <xdr:sp macro="" textlink="">
          <xdr:nvSpPr>
            <xdr:cNvPr id="15506" name="Check Box 146" hidden="1">
              <a:extLst>
                <a:ext uri="{63B3BB69-23CF-44E3-9099-C40C66FF867C}">
                  <a14:compatExt spid="_x0000_s15506"/>
                </a:ext>
                <a:ext uri="{FF2B5EF4-FFF2-40B4-BE49-F238E27FC236}">
                  <a16:creationId xmlns:a16="http://schemas.microsoft.com/office/drawing/2014/main" id="{00000000-0008-0000-0200-00009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67</xdr:row>
          <xdr:rowOff>0</xdr:rowOff>
        </xdr:from>
        <xdr:to>
          <xdr:col>4</xdr:col>
          <xdr:colOff>182880</xdr:colOff>
          <xdr:row>68</xdr:row>
          <xdr:rowOff>7620</xdr:rowOff>
        </xdr:to>
        <xdr:sp macro="" textlink="">
          <xdr:nvSpPr>
            <xdr:cNvPr id="15507" name="Check Box 147" hidden="1">
              <a:extLst>
                <a:ext uri="{63B3BB69-23CF-44E3-9099-C40C66FF867C}">
                  <a14:compatExt spid="_x0000_s15507"/>
                </a:ext>
                <a:ext uri="{FF2B5EF4-FFF2-40B4-BE49-F238E27FC236}">
                  <a16:creationId xmlns:a16="http://schemas.microsoft.com/office/drawing/2014/main" id="{00000000-0008-0000-0200-00009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68</xdr:row>
          <xdr:rowOff>0</xdr:rowOff>
        </xdr:from>
        <xdr:to>
          <xdr:col>4</xdr:col>
          <xdr:colOff>182880</xdr:colOff>
          <xdr:row>68</xdr:row>
          <xdr:rowOff>182880</xdr:rowOff>
        </xdr:to>
        <xdr:sp macro="" textlink="">
          <xdr:nvSpPr>
            <xdr:cNvPr id="15508" name="Check Box 148" hidden="1">
              <a:extLst>
                <a:ext uri="{63B3BB69-23CF-44E3-9099-C40C66FF867C}">
                  <a14:compatExt spid="_x0000_s15508"/>
                </a:ext>
                <a:ext uri="{FF2B5EF4-FFF2-40B4-BE49-F238E27FC236}">
                  <a16:creationId xmlns:a16="http://schemas.microsoft.com/office/drawing/2014/main" id="{00000000-0008-0000-0200-00009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69</xdr:row>
          <xdr:rowOff>0</xdr:rowOff>
        </xdr:from>
        <xdr:to>
          <xdr:col>4</xdr:col>
          <xdr:colOff>182880</xdr:colOff>
          <xdr:row>70</xdr:row>
          <xdr:rowOff>7620</xdr:rowOff>
        </xdr:to>
        <xdr:sp macro="" textlink="">
          <xdr:nvSpPr>
            <xdr:cNvPr id="15509" name="Check Box 149" hidden="1">
              <a:extLst>
                <a:ext uri="{63B3BB69-23CF-44E3-9099-C40C66FF867C}">
                  <a14:compatExt spid="_x0000_s15509"/>
                </a:ext>
                <a:ext uri="{FF2B5EF4-FFF2-40B4-BE49-F238E27FC236}">
                  <a16:creationId xmlns:a16="http://schemas.microsoft.com/office/drawing/2014/main" id="{00000000-0008-0000-0200-00009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70</xdr:row>
          <xdr:rowOff>0</xdr:rowOff>
        </xdr:from>
        <xdr:to>
          <xdr:col>4</xdr:col>
          <xdr:colOff>182880</xdr:colOff>
          <xdr:row>70</xdr:row>
          <xdr:rowOff>182880</xdr:rowOff>
        </xdr:to>
        <xdr:sp macro="" textlink="">
          <xdr:nvSpPr>
            <xdr:cNvPr id="15510" name="Check Box 150" hidden="1">
              <a:extLst>
                <a:ext uri="{63B3BB69-23CF-44E3-9099-C40C66FF867C}">
                  <a14:compatExt spid="_x0000_s15510"/>
                </a:ext>
                <a:ext uri="{FF2B5EF4-FFF2-40B4-BE49-F238E27FC236}">
                  <a16:creationId xmlns:a16="http://schemas.microsoft.com/office/drawing/2014/main" id="{00000000-0008-0000-0200-00009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0</xdr:rowOff>
        </xdr:from>
        <xdr:to>
          <xdr:col>4</xdr:col>
          <xdr:colOff>182880</xdr:colOff>
          <xdr:row>72</xdr:row>
          <xdr:rowOff>7620</xdr:rowOff>
        </xdr:to>
        <xdr:sp macro="" textlink="">
          <xdr:nvSpPr>
            <xdr:cNvPr id="15511" name="Check Box 151" hidden="1">
              <a:extLst>
                <a:ext uri="{63B3BB69-23CF-44E3-9099-C40C66FF867C}">
                  <a14:compatExt spid="_x0000_s15511"/>
                </a:ext>
                <a:ext uri="{FF2B5EF4-FFF2-40B4-BE49-F238E27FC236}">
                  <a16:creationId xmlns:a16="http://schemas.microsoft.com/office/drawing/2014/main" id="{00000000-0008-0000-0200-00009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0</xdr:rowOff>
        </xdr:from>
        <xdr:to>
          <xdr:col>4</xdr:col>
          <xdr:colOff>182880</xdr:colOff>
          <xdr:row>73</xdr:row>
          <xdr:rowOff>7620</xdr:rowOff>
        </xdr:to>
        <xdr:sp macro="" textlink="">
          <xdr:nvSpPr>
            <xdr:cNvPr id="15512" name="Check Box 152" hidden="1">
              <a:extLst>
                <a:ext uri="{63B3BB69-23CF-44E3-9099-C40C66FF867C}">
                  <a14:compatExt spid="_x0000_s15512"/>
                </a:ext>
                <a:ext uri="{FF2B5EF4-FFF2-40B4-BE49-F238E27FC236}">
                  <a16:creationId xmlns:a16="http://schemas.microsoft.com/office/drawing/2014/main" id="{00000000-0008-0000-0200-00009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0</xdr:rowOff>
        </xdr:from>
        <xdr:to>
          <xdr:col>4</xdr:col>
          <xdr:colOff>182880</xdr:colOff>
          <xdr:row>73</xdr:row>
          <xdr:rowOff>182880</xdr:rowOff>
        </xdr:to>
        <xdr:sp macro="" textlink="">
          <xdr:nvSpPr>
            <xdr:cNvPr id="15513" name="Check Box 153" hidden="1">
              <a:extLst>
                <a:ext uri="{63B3BB69-23CF-44E3-9099-C40C66FF867C}">
                  <a14:compatExt spid="_x0000_s15513"/>
                </a:ext>
                <a:ext uri="{FF2B5EF4-FFF2-40B4-BE49-F238E27FC236}">
                  <a16:creationId xmlns:a16="http://schemas.microsoft.com/office/drawing/2014/main" id="{00000000-0008-0000-0200-00009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0</xdr:rowOff>
        </xdr:from>
        <xdr:to>
          <xdr:col>4</xdr:col>
          <xdr:colOff>182880</xdr:colOff>
          <xdr:row>74</xdr:row>
          <xdr:rowOff>182880</xdr:rowOff>
        </xdr:to>
        <xdr:sp macro="" textlink="">
          <xdr:nvSpPr>
            <xdr:cNvPr id="15514" name="Check Box 154" hidden="1">
              <a:extLst>
                <a:ext uri="{63B3BB69-23CF-44E3-9099-C40C66FF867C}">
                  <a14:compatExt spid="_x0000_s15514"/>
                </a:ext>
                <a:ext uri="{FF2B5EF4-FFF2-40B4-BE49-F238E27FC236}">
                  <a16:creationId xmlns:a16="http://schemas.microsoft.com/office/drawing/2014/main" id="{00000000-0008-0000-0200-00009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75</xdr:row>
          <xdr:rowOff>0</xdr:rowOff>
        </xdr:from>
        <xdr:to>
          <xdr:col>4</xdr:col>
          <xdr:colOff>182880</xdr:colOff>
          <xdr:row>76</xdr:row>
          <xdr:rowOff>7620</xdr:rowOff>
        </xdr:to>
        <xdr:sp macro="" textlink="">
          <xdr:nvSpPr>
            <xdr:cNvPr id="15515" name="Check Box 155" hidden="1">
              <a:extLst>
                <a:ext uri="{63B3BB69-23CF-44E3-9099-C40C66FF867C}">
                  <a14:compatExt spid="_x0000_s15515"/>
                </a:ext>
                <a:ext uri="{FF2B5EF4-FFF2-40B4-BE49-F238E27FC236}">
                  <a16:creationId xmlns:a16="http://schemas.microsoft.com/office/drawing/2014/main" id="{00000000-0008-0000-0200-00009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0</xdr:rowOff>
        </xdr:from>
        <xdr:to>
          <xdr:col>4</xdr:col>
          <xdr:colOff>182880</xdr:colOff>
          <xdr:row>76</xdr:row>
          <xdr:rowOff>182880</xdr:rowOff>
        </xdr:to>
        <xdr:sp macro="" textlink="">
          <xdr:nvSpPr>
            <xdr:cNvPr id="15516" name="Check Box 156" hidden="1">
              <a:extLst>
                <a:ext uri="{63B3BB69-23CF-44E3-9099-C40C66FF867C}">
                  <a14:compatExt spid="_x0000_s15516"/>
                </a:ext>
                <a:ext uri="{FF2B5EF4-FFF2-40B4-BE49-F238E27FC236}">
                  <a16:creationId xmlns:a16="http://schemas.microsoft.com/office/drawing/2014/main" id="{00000000-0008-0000-0200-00009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0</xdr:rowOff>
        </xdr:from>
        <xdr:to>
          <xdr:col>4</xdr:col>
          <xdr:colOff>182880</xdr:colOff>
          <xdr:row>78</xdr:row>
          <xdr:rowOff>7620</xdr:rowOff>
        </xdr:to>
        <xdr:sp macro="" textlink="">
          <xdr:nvSpPr>
            <xdr:cNvPr id="15517" name="Check Box 157" hidden="1">
              <a:extLst>
                <a:ext uri="{63B3BB69-23CF-44E3-9099-C40C66FF867C}">
                  <a14:compatExt spid="_x0000_s15517"/>
                </a:ext>
                <a:ext uri="{FF2B5EF4-FFF2-40B4-BE49-F238E27FC236}">
                  <a16:creationId xmlns:a16="http://schemas.microsoft.com/office/drawing/2014/main" id="{00000000-0008-0000-0200-00009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182880</xdr:colOff>
          <xdr:row>78</xdr:row>
          <xdr:rowOff>182880</xdr:rowOff>
        </xdr:to>
        <xdr:sp macro="" textlink="">
          <xdr:nvSpPr>
            <xdr:cNvPr id="15518" name="Check Box 158" hidden="1">
              <a:extLst>
                <a:ext uri="{63B3BB69-23CF-44E3-9099-C40C66FF867C}">
                  <a14:compatExt spid="_x0000_s15518"/>
                </a:ext>
                <a:ext uri="{FF2B5EF4-FFF2-40B4-BE49-F238E27FC236}">
                  <a16:creationId xmlns:a16="http://schemas.microsoft.com/office/drawing/2014/main" id="{00000000-0008-0000-0200-00009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0</xdr:rowOff>
        </xdr:from>
        <xdr:to>
          <xdr:col>4</xdr:col>
          <xdr:colOff>182880</xdr:colOff>
          <xdr:row>80</xdr:row>
          <xdr:rowOff>7620</xdr:rowOff>
        </xdr:to>
        <xdr:sp macro="" textlink="">
          <xdr:nvSpPr>
            <xdr:cNvPr id="15519" name="Check Box 159" hidden="1">
              <a:extLst>
                <a:ext uri="{63B3BB69-23CF-44E3-9099-C40C66FF867C}">
                  <a14:compatExt spid="_x0000_s15519"/>
                </a:ext>
                <a:ext uri="{FF2B5EF4-FFF2-40B4-BE49-F238E27FC236}">
                  <a16:creationId xmlns:a16="http://schemas.microsoft.com/office/drawing/2014/main" id="{00000000-0008-0000-0200-00009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4</xdr:col>
          <xdr:colOff>182880</xdr:colOff>
          <xdr:row>81</xdr:row>
          <xdr:rowOff>7620</xdr:rowOff>
        </xdr:to>
        <xdr:sp macro="" textlink="">
          <xdr:nvSpPr>
            <xdr:cNvPr id="15520" name="Check Box 160" hidden="1">
              <a:extLst>
                <a:ext uri="{63B3BB69-23CF-44E3-9099-C40C66FF867C}">
                  <a14:compatExt spid="_x0000_s15520"/>
                </a:ext>
                <a:ext uri="{FF2B5EF4-FFF2-40B4-BE49-F238E27FC236}">
                  <a16:creationId xmlns:a16="http://schemas.microsoft.com/office/drawing/2014/main" id="{00000000-0008-0000-0200-0000A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0</xdr:rowOff>
        </xdr:from>
        <xdr:to>
          <xdr:col>4</xdr:col>
          <xdr:colOff>182880</xdr:colOff>
          <xdr:row>82</xdr:row>
          <xdr:rowOff>7620</xdr:rowOff>
        </xdr:to>
        <xdr:sp macro="" textlink="">
          <xdr:nvSpPr>
            <xdr:cNvPr id="15521" name="Check Box 161" hidden="1">
              <a:extLst>
                <a:ext uri="{63B3BB69-23CF-44E3-9099-C40C66FF867C}">
                  <a14:compatExt spid="_x0000_s15521"/>
                </a:ext>
                <a:ext uri="{FF2B5EF4-FFF2-40B4-BE49-F238E27FC236}">
                  <a16:creationId xmlns:a16="http://schemas.microsoft.com/office/drawing/2014/main" id="{00000000-0008-0000-0200-0000A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0</xdr:rowOff>
        </xdr:from>
        <xdr:to>
          <xdr:col>4</xdr:col>
          <xdr:colOff>182880</xdr:colOff>
          <xdr:row>83</xdr:row>
          <xdr:rowOff>7620</xdr:rowOff>
        </xdr:to>
        <xdr:sp macro="" textlink="">
          <xdr:nvSpPr>
            <xdr:cNvPr id="15522" name="Check Box 162" hidden="1">
              <a:extLst>
                <a:ext uri="{63B3BB69-23CF-44E3-9099-C40C66FF867C}">
                  <a14:compatExt spid="_x0000_s15522"/>
                </a:ext>
                <a:ext uri="{FF2B5EF4-FFF2-40B4-BE49-F238E27FC236}">
                  <a16:creationId xmlns:a16="http://schemas.microsoft.com/office/drawing/2014/main" id="{00000000-0008-0000-0200-0000A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0</xdr:rowOff>
        </xdr:from>
        <xdr:to>
          <xdr:col>4</xdr:col>
          <xdr:colOff>182880</xdr:colOff>
          <xdr:row>84</xdr:row>
          <xdr:rowOff>7620</xdr:rowOff>
        </xdr:to>
        <xdr:sp macro="" textlink="">
          <xdr:nvSpPr>
            <xdr:cNvPr id="15523" name="Check Box 163" hidden="1">
              <a:extLst>
                <a:ext uri="{63B3BB69-23CF-44E3-9099-C40C66FF867C}">
                  <a14:compatExt spid="_x0000_s15523"/>
                </a:ext>
                <a:ext uri="{FF2B5EF4-FFF2-40B4-BE49-F238E27FC236}">
                  <a16:creationId xmlns:a16="http://schemas.microsoft.com/office/drawing/2014/main" id="{00000000-0008-0000-0200-0000A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4</xdr:col>
          <xdr:colOff>182880</xdr:colOff>
          <xdr:row>85</xdr:row>
          <xdr:rowOff>7620</xdr:rowOff>
        </xdr:to>
        <xdr:sp macro="" textlink="">
          <xdr:nvSpPr>
            <xdr:cNvPr id="15524" name="Check Box 164" hidden="1">
              <a:extLst>
                <a:ext uri="{63B3BB69-23CF-44E3-9099-C40C66FF867C}">
                  <a14:compatExt spid="_x0000_s15524"/>
                </a:ext>
                <a:ext uri="{FF2B5EF4-FFF2-40B4-BE49-F238E27FC236}">
                  <a16:creationId xmlns:a16="http://schemas.microsoft.com/office/drawing/2014/main" id="{00000000-0008-0000-0200-0000A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462;&#27491;&#24460;\&#21029;&#32025;&#27096;&#24335;&#65299;_&#23455;&#32318;_&#20837;&#21147;&#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3.inside.mhlw.go.jp\&#35506;&#23460;&#38936;&#22495;3\Users\2190328\Desktop\&#29305;&#23450;&#20966;&#36935;&#25913;&#21892;&#21152;&#31639;\&#12304;&#20966;&#36935;&#12305;&#19968;&#20803;&#21270;&#27096;&#24335;(&#35336;&#30011;)_&#35352;&#20837;&#35201;&#38936;&#36861;&#21152;MRI&#26696;ver.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114200\Desktop\040518syoguzisseki-kinyu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様式2-1 計画書_総括表"/>
      <sheetName val="様式2-2 個表_現行"/>
      <sheetName val="様式2-3 個表_特定"/>
      <sheetName val="別表加算率一覧"/>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考】サービス名一覧"/>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omments" Target="../comments1.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78"/>
  <sheetViews>
    <sheetView showGridLines="0" view="pageBreakPreview" zoomScaleNormal="80" zoomScaleSheetLayoutView="100" workbookViewId="0">
      <selection activeCell="D38" sqref="A36:D38"/>
    </sheetView>
  </sheetViews>
  <sheetFormatPr defaultRowHeight="13.2"/>
  <cols>
    <col min="1" max="1" width="27.77734375" style="22" customWidth="1"/>
    <col min="2" max="2" width="12.77734375" style="23" customWidth="1"/>
    <col min="3" max="3" width="19.88671875" style="24" customWidth="1"/>
    <col min="4" max="4" width="62.33203125" style="24" customWidth="1"/>
    <col min="5" max="5" width="71.77734375" customWidth="1"/>
  </cols>
  <sheetData>
    <row r="1" spans="1:5" ht="30" customHeight="1" thickBot="1">
      <c r="A1" s="411" t="s">
        <v>115</v>
      </c>
      <c r="B1" s="411"/>
      <c r="C1" s="411"/>
      <c r="D1" s="411"/>
      <c r="E1" s="411"/>
    </row>
    <row r="2" spans="1:5" ht="18.75" customHeight="1" thickTop="1">
      <c r="A2" s="412" t="s">
        <v>356</v>
      </c>
      <c r="B2" s="413"/>
      <c r="C2" s="413"/>
      <c r="D2" s="413"/>
      <c r="E2" s="413"/>
    </row>
    <row r="3" spans="1:5" s="16" customFormat="1" ht="8.1" customHeight="1">
      <c r="A3" s="414"/>
      <c r="B3" s="414"/>
      <c r="C3" s="414"/>
      <c r="D3" s="414"/>
    </row>
    <row r="4" spans="1:5" s="18" customFormat="1" ht="26.4">
      <c r="A4" s="17" t="s">
        <v>99</v>
      </c>
      <c r="B4" s="17" t="s">
        <v>100</v>
      </c>
      <c r="C4" s="69" t="s">
        <v>101</v>
      </c>
      <c r="D4" s="70" t="s">
        <v>102</v>
      </c>
      <c r="E4" s="17" t="s">
        <v>147</v>
      </c>
    </row>
    <row r="5" spans="1:5" ht="18" customHeight="1">
      <c r="A5" s="19" t="s">
        <v>103</v>
      </c>
      <c r="B5" s="72">
        <v>1</v>
      </c>
      <c r="C5" s="72" t="s">
        <v>104</v>
      </c>
      <c r="D5" s="67" t="s">
        <v>105</v>
      </c>
      <c r="E5" s="15" t="s">
        <v>106</v>
      </c>
    </row>
    <row r="6" spans="1:5" ht="54" customHeight="1">
      <c r="A6" s="20" t="s">
        <v>107</v>
      </c>
      <c r="B6" s="68">
        <v>1</v>
      </c>
      <c r="C6" s="73" t="s">
        <v>29</v>
      </c>
      <c r="D6" s="71" t="s">
        <v>149</v>
      </c>
      <c r="E6" s="38" t="s">
        <v>106</v>
      </c>
    </row>
    <row r="7" spans="1:5" ht="63" customHeight="1">
      <c r="A7" s="20" t="s">
        <v>117</v>
      </c>
      <c r="B7" s="68">
        <v>1</v>
      </c>
      <c r="C7" s="73" t="s">
        <v>31</v>
      </c>
      <c r="D7" s="71" t="s">
        <v>150</v>
      </c>
      <c r="E7" s="21" t="s">
        <v>108</v>
      </c>
    </row>
    <row r="8" spans="1:5" ht="53.4" customHeight="1">
      <c r="A8" s="20" t="s">
        <v>118</v>
      </c>
      <c r="B8" s="68" t="s">
        <v>152</v>
      </c>
      <c r="C8" s="73" t="s">
        <v>30</v>
      </c>
      <c r="D8" s="71" t="s">
        <v>151</v>
      </c>
      <c r="E8" s="21" t="s">
        <v>108</v>
      </c>
    </row>
    <row r="9" spans="1:5" ht="19.2" customHeight="1">
      <c r="C9" s="23"/>
      <c r="D9" s="22"/>
      <c r="E9" s="8"/>
    </row>
    <row r="10" spans="1:5" ht="19.2" customHeight="1">
      <c r="C10" s="23"/>
      <c r="D10" s="22"/>
      <c r="E10" s="8"/>
    </row>
    <row r="11" spans="1:5" ht="19.2" customHeight="1">
      <c r="C11" s="23"/>
      <c r="D11" s="22"/>
      <c r="E11" s="8"/>
    </row>
    <row r="12" spans="1:5" ht="19.2" customHeight="1">
      <c r="C12" s="23"/>
      <c r="D12" s="22"/>
      <c r="E12" s="8"/>
    </row>
    <row r="13" spans="1:5" ht="19.2" customHeight="1">
      <c r="C13" s="23"/>
      <c r="D13" s="22"/>
      <c r="E13" s="8"/>
    </row>
    <row r="14" spans="1:5" ht="19.2" customHeight="1">
      <c r="C14" s="23"/>
      <c r="D14" s="22"/>
      <c r="E14" s="8"/>
    </row>
    <row r="15" spans="1:5" ht="19.2" customHeight="1">
      <c r="C15" s="23"/>
      <c r="D15" s="22"/>
      <c r="E15" s="8"/>
    </row>
    <row r="16" spans="1:5" ht="11.4" customHeight="1">
      <c r="A16" s="415" t="s">
        <v>109</v>
      </c>
      <c r="B16" s="415"/>
      <c r="C16" s="415"/>
      <c r="D16" s="415"/>
    </row>
    <row r="17" spans="1:5" ht="16.2">
      <c r="A17" s="304" t="s">
        <v>194</v>
      </c>
      <c r="B17" s="25"/>
    </row>
    <row r="18" spans="1:5" s="28" customFormat="1" ht="16.2">
      <c r="A18" s="26" t="s">
        <v>153</v>
      </c>
      <c r="B18" s="27"/>
      <c r="C18" s="26"/>
      <c r="D18" s="26"/>
    </row>
    <row r="19" spans="1:5" s="28" customFormat="1" ht="16.2">
      <c r="A19" s="26" t="s">
        <v>116</v>
      </c>
      <c r="B19" s="27"/>
      <c r="C19" s="26"/>
      <c r="D19" s="26"/>
    </row>
    <row r="20" spans="1:5" s="28" customFormat="1" ht="16.2">
      <c r="A20" s="26" t="s">
        <v>110</v>
      </c>
      <c r="B20" s="27"/>
      <c r="C20" s="26"/>
      <c r="D20" s="26"/>
    </row>
    <row r="21" spans="1:5" s="28" customFormat="1" ht="16.2">
      <c r="A21" s="26" t="s">
        <v>148</v>
      </c>
      <c r="B21" s="27"/>
      <c r="C21" s="26"/>
      <c r="D21" s="26"/>
    </row>
    <row r="22" spans="1:5" s="28" customFormat="1" ht="16.2">
      <c r="A22" s="26" t="s">
        <v>111</v>
      </c>
      <c r="B22" s="27"/>
      <c r="C22" s="26"/>
      <c r="D22" s="26"/>
    </row>
    <row r="23" spans="1:5" ht="13.8" thickBot="1">
      <c r="A23" s="29"/>
      <c r="B23" s="25"/>
    </row>
    <row r="24" spans="1:5" ht="22.2" customHeight="1" thickBot="1">
      <c r="A24" s="24"/>
      <c r="C24" s="33"/>
      <c r="D24" s="34" t="s">
        <v>112</v>
      </c>
      <c r="E24" s="30" t="s">
        <v>326</v>
      </c>
    </row>
    <row r="25" spans="1:5" ht="63.6" customHeight="1">
      <c r="A25" s="24"/>
      <c r="C25" s="410" t="s">
        <v>113</v>
      </c>
      <c r="D25" s="416"/>
      <c r="E25" s="36"/>
    </row>
    <row r="26" spans="1:5" ht="63.6" customHeight="1" thickBot="1">
      <c r="A26" s="24"/>
      <c r="C26" s="410"/>
      <c r="D26" s="416"/>
      <c r="E26" s="37"/>
    </row>
    <row r="27" spans="1:5" ht="63.6" customHeight="1">
      <c r="A27" s="24"/>
      <c r="C27" s="410" t="s">
        <v>114</v>
      </c>
      <c r="D27" s="35"/>
      <c r="E27" s="36"/>
    </row>
    <row r="28" spans="1:5" ht="63.6" customHeight="1" thickBot="1">
      <c r="A28" s="24"/>
      <c r="C28" s="410"/>
      <c r="D28" s="35"/>
      <c r="E28" s="37"/>
    </row>
    <row r="29" spans="1:5">
      <c r="A29" s="24"/>
      <c r="B29" s="25"/>
      <c r="D29" s="25"/>
    </row>
    <row r="30" spans="1:5" s="289" customFormat="1" ht="16.2">
      <c r="A30" s="407" t="s">
        <v>191</v>
      </c>
      <c r="B30" s="407"/>
      <c r="C30" s="407"/>
      <c r="D30" s="407"/>
    </row>
    <row r="31" spans="1:5" s="289" customFormat="1" ht="16.2">
      <c r="A31" s="408" t="s">
        <v>192</v>
      </c>
      <c r="B31" s="408"/>
      <c r="C31" s="408"/>
      <c r="D31" s="408"/>
      <c r="E31" s="408"/>
    </row>
    <row r="32" spans="1:5" s="289" customFormat="1" ht="35.25" customHeight="1">
      <c r="A32" s="408" t="s">
        <v>195</v>
      </c>
      <c r="B32" s="409"/>
      <c r="C32" s="409"/>
      <c r="D32" s="409"/>
      <c r="E32" s="409"/>
    </row>
    <row r="33" spans="1:3">
      <c r="A33" s="24"/>
      <c r="B33" s="25"/>
    </row>
    <row r="34" spans="1:3" ht="14.4" customHeight="1">
      <c r="A34" s="24"/>
      <c r="B34" s="25"/>
    </row>
    <row r="35" spans="1:3" ht="14.4" customHeight="1">
      <c r="A35" s="24"/>
      <c r="B35" s="25"/>
    </row>
    <row r="36" spans="1:3" ht="16.2">
      <c r="A36" s="31"/>
      <c r="B36" s="32"/>
      <c r="C36" s="31"/>
    </row>
    <row r="37" spans="1:3">
      <c r="A37" s="24"/>
      <c r="B37" s="25"/>
    </row>
    <row r="38" spans="1:3">
      <c r="A38" s="24"/>
      <c r="B38" s="25"/>
    </row>
    <row r="39" spans="1:3">
      <c r="A39" s="24"/>
      <c r="B39" s="25"/>
    </row>
    <row r="40" spans="1:3">
      <c r="A40" s="24"/>
      <c r="B40" s="25"/>
    </row>
    <row r="41" spans="1:3">
      <c r="A41" s="24"/>
      <c r="B41" s="25"/>
    </row>
    <row r="61" spans="2:5" s="22" customFormat="1" ht="34.950000000000003" customHeight="1">
      <c r="B61" s="23"/>
      <c r="C61" s="24"/>
      <c r="D61" s="24"/>
      <c r="E61"/>
    </row>
    <row r="62" spans="2:5" s="22" customFormat="1" ht="34.950000000000003" customHeight="1">
      <c r="B62" s="23"/>
      <c r="C62" s="24"/>
      <c r="D62" s="24"/>
      <c r="E62"/>
    </row>
    <row r="66" spans="2:5" s="22" customFormat="1" ht="34.950000000000003" customHeight="1">
      <c r="B66" s="23"/>
      <c r="C66" s="24"/>
      <c r="D66" s="24"/>
      <c r="E66"/>
    </row>
    <row r="67" spans="2:5" s="22" customFormat="1" ht="34.950000000000003" customHeight="1">
      <c r="B67" s="23"/>
      <c r="C67" s="24"/>
      <c r="D67" s="24"/>
      <c r="E67"/>
    </row>
    <row r="69" spans="2:5" s="22" customFormat="1" ht="34.950000000000003" customHeight="1">
      <c r="B69" s="23"/>
      <c r="C69" s="24"/>
      <c r="D69" s="24"/>
      <c r="E69"/>
    </row>
    <row r="70" spans="2:5" s="22" customFormat="1" ht="34.950000000000003" customHeight="1">
      <c r="B70" s="23"/>
      <c r="C70" s="24"/>
      <c r="D70" s="24"/>
      <c r="E70"/>
    </row>
    <row r="72" spans="2:5" s="22" customFormat="1" ht="55.2" customHeight="1">
      <c r="B72" s="23"/>
      <c r="C72" s="24"/>
      <c r="D72" s="24"/>
      <c r="E72"/>
    </row>
    <row r="73" spans="2:5" s="22" customFormat="1" ht="55.2" customHeight="1">
      <c r="B73" s="23"/>
      <c r="C73" s="24"/>
      <c r="D73" s="24"/>
      <c r="E73"/>
    </row>
    <row r="77" spans="2:5" s="22" customFormat="1" ht="28.95" customHeight="1">
      <c r="B77" s="23"/>
      <c r="C77" s="24"/>
      <c r="D77" s="24"/>
      <c r="E77"/>
    </row>
    <row r="78" spans="2:5" s="22" customFormat="1" ht="28.95" customHeight="1">
      <c r="B78" s="23"/>
      <c r="C78" s="24"/>
      <c r="D78" s="24"/>
      <c r="E78"/>
    </row>
  </sheetData>
  <mergeCells count="10">
    <mergeCell ref="A30:D30"/>
    <mergeCell ref="A31:E31"/>
    <mergeCell ref="A32:E32"/>
    <mergeCell ref="C27:C28"/>
    <mergeCell ref="A1:E1"/>
    <mergeCell ref="A2:E2"/>
    <mergeCell ref="A3:D3"/>
    <mergeCell ref="A16:D16"/>
    <mergeCell ref="C25:C26"/>
    <mergeCell ref="D25:D26"/>
  </mergeCells>
  <phoneticPr fontId="2"/>
  <pageMargins left="0.7" right="0.7" top="0.75" bottom="0.75" header="0.3" footer="0.3"/>
  <pageSetup paperSize="9" scale="5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view="pageBreakPreview" zoomScaleNormal="100" zoomScaleSheetLayoutView="100" workbookViewId="0">
      <selection activeCell="C11" sqref="C11:L11"/>
    </sheetView>
  </sheetViews>
  <sheetFormatPr defaultRowHeight="20.100000000000001" customHeight="1"/>
  <cols>
    <col min="1" max="1" width="4.77734375" customWidth="1"/>
    <col min="2" max="2" width="11" customWidth="1"/>
    <col min="3" max="22" width="2.6640625" customWidth="1"/>
    <col min="23" max="23" width="14.21875" customWidth="1"/>
    <col min="24" max="24" width="25" customWidth="1"/>
    <col min="25" max="25" width="22.44140625" customWidth="1"/>
    <col min="26" max="26" width="20" bestFit="1" customWidth="1"/>
    <col min="27" max="27" width="14.77734375" bestFit="1" customWidth="1"/>
  </cols>
  <sheetData>
    <row r="1" spans="1:29" ht="20.100000000000001" customHeight="1">
      <c r="A1" s="6" t="s">
        <v>217</v>
      </c>
      <c r="AC1" t="s">
        <v>54</v>
      </c>
    </row>
    <row r="2" spans="1:29" ht="20.100000000000001" customHeight="1">
      <c r="A2" s="7" t="s">
        <v>55</v>
      </c>
    </row>
    <row r="4" spans="1:29" ht="20.100000000000001" customHeight="1">
      <c r="A4" s="74" t="s">
        <v>56</v>
      </c>
      <c r="B4" s="74"/>
      <c r="C4" s="74"/>
      <c r="D4" s="74"/>
      <c r="E4" s="74"/>
      <c r="F4" s="74"/>
      <c r="G4" s="74"/>
      <c r="H4" s="74"/>
      <c r="I4" s="74"/>
      <c r="J4" s="74"/>
      <c r="K4" s="74"/>
      <c r="L4" s="74"/>
      <c r="M4" s="74"/>
      <c r="N4" s="74"/>
      <c r="O4" s="74"/>
      <c r="P4" s="74"/>
      <c r="Q4" s="74"/>
      <c r="R4" s="74"/>
      <c r="S4" s="74"/>
      <c r="T4" s="74"/>
      <c r="U4" s="74"/>
      <c r="V4" s="74"/>
      <c r="W4" s="74"/>
      <c r="X4" s="74"/>
      <c r="Y4" s="74"/>
      <c r="Z4" s="74"/>
      <c r="AA4" s="74"/>
    </row>
    <row r="5" spans="1:29" ht="20.100000000000001" customHeight="1">
      <c r="A5" s="74" t="s">
        <v>74</v>
      </c>
      <c r="B5" s="74"/>
      <c r="C5" s="74"/>
      <c r="D5" s="74"/>
      <c r="E5" s="74"/>
      <c r="F5" s="74"/>
      <c r="G5" s="74"/>
      <c r="H5" s="74"/>
      <c r="I5" s="74"/>
      <c r="J5" s="74"/>
      <c r="K5" s="74"/>
      <c r="L5" s="74"/>
      <c r="M5" s="74"/>
      <c r="N5" s="74"/>
      <c r="O5" s="74"/>
      <c r="P5" s="74"/>
      <c r="Q5" s="74"/>
      <c r="R5" s="74"/>
      <c r="S5" s="74"/>
      <c r="T5" s="74"/>
      <c r="U5" s="74"/>
      <c r="V5" s="74"/>
      <c r="W5" s="74"/>
      <c r="X5" s="74"/>
      <c r="Y5" s="74"/>
      <c r="Z5" s="74"/>
      <c r="AA5" s="74"/>
    </row>
    <row r="6" spans="1:29" ht="20.100000000000001" customHeight="1">
      <c r="A6" s="74" t="s">
        <v>75</v>
      </c>
      <c r="B6" s="74"/>
      <c r="C6" s="74"/>
      <c r="D6" s="74"/>
      <c r="E6" s="74"/>
      <c r="F6" s="74"/>
      <c r="G6" s="74"/>
      <c r="H6" s="74"/>
      <c r="I6" s="74"/>
      <c r="J6" s="74"/>
      <c r="K6" s="74"/>
      <c r="L6" s="74"/>
      <c r="M6" s="74"/>
      <c r="N6" s="74"/>
      <c r="O6" s="74"/>
      <c r="P6" s="74"/>
      <c r="Q6" s="74"/>
      <c r="R6" s="74"/>
      <c r="S6" s="74"/>
      <c r="T6" s="74"/>
      <c r="U6" s="74"/>
      <c r="V6" s="74"/>
      <c r="W6" s="74"/>
      <c r="X6" s="74"/>
      <c r="Y6" s="74"/>
      <c r="Z6" s="74"/>
      <c r="AA6" s="74"/>
    </row>
    <row r="7" spans="1:29" ht="20.100000000000001" customHeight="1">
      <c r="A7" s="74" t="s">
        <v>218</v>
      </c>
      <c r="B7" s="74"/>
      <c r="C7" s="74"/>
      <c r="D7" s="74"/>
      <c r="E7" s="74"/>
      <c r="F7" s="74"/>
      <c r="G7" s="74"/>
      <c r="H7" s="74"/>
      <c r="I7" s="74"/>
      <c r="J7" s="74"/>
      <c r="K7" s="74"/>
      <c r="L7" s="74"/>
      <c r="M7" s="74"/>
      <c r="N7" s="74"/>
      <c r="O7" s="74"/>
      <c r="P7" s="74"/>
      <c r="Q7" s="74"/>
      <c r="R7" s="74"/>
      <c r="S7" s="74"/>
      <c r="T7" s="74"/>
      <c r="U7" s="74"/>
      <c r="V7" s="74"/>
      <c r="W7" s="74"/>
      <c r="X7" s="74"/>
      <c r="Y7" s="74"/>
      <c r="Z7" s="74"/>
      <c r="AA7" s="74"/>
    </row>
    <row r="8" spans="1:29" ht="20.100000000000001" customHeight="1">
      <c r="A8" s="74"/>
      <c r="B8" s="74"/>
      <c r="C8" s="74"/>
      <c r="D8" s="74"/>
      <c r="E8" s="74"/>
      <c r="F8" s="74"/>
      <c r="G8" s="74"/>
      <c r="H8" s="74"/>
      <c r="I8" s="74"/>
      <c r="J8" s="74"/>
      <c r="K8" s="74"/>
      <c r="L8" s="74"/>
      <c r="M8" s="74"/>
      <c r="N8" s="74"/>
      <c r="O8" s="74"/>
      <c r="P8" s="74"/>
      <c r="Q8" s="74"/>
      <c r="R8" s="74"/>
      <c r="S8" s="74"/>
      <c r="T8" s="74"/>
      <c r="U8" s="74"/>
      <c r="V8" s="74"/>
      <c r="W8" s="74"/>
      <c r="X8" s="74"/>
      <c r="Y8" s="74"/>
      <c r="Z8" s="74"/>
      <c r="AA8" s="74"/>
    </row>
    <row r="9" spans="1:29" ht="20.100000000000001" customHeight="1">
      <c r="A9" s="75" t="s">
        <v>76</v>
      </c>
      <c r="B9" s="74"/>
      <c r="C9" s="74"/>
      <c r="D9" s="74"/>
      <c r="E9" s="74"/>
      <c r="F9" s="74"/>
      <c r="G9" s="74"/>
      <c r="H9" s="74"/>
      <c r="I9" s="74"/>
      <c r="J9" s="74"/>
      <c r="K9" s="74"/>
      <c r="L9" s="74"/>
      <c r="M9" s="74"/>
      <c r="N9" s="74"/>
      <c r="O9" s="74"/>
      <c r="P9" s="74"/>
      <c r="Q9" s="74"/>
      <c r="R9" s="74"/>
      <c r="S9" s="74"/>
      <c r="T9" s="74"/>
      <c r="U9" s="74"/>
      <c r="V9" s="74"/>
      <c r="W9" s="74"/>
      <c r="X9" s="74"/>
      <c r="Y9" s="74"/>
      <c r="Z9" s="74"/>
      <c r="AA9" s="74"/>
    </row>
    <row r="10" spans="1:29" ht="20.100000000000001" customHeight="1" thickBot="1">
      <c r="A10" s="74"/>
      <c r="B10" s="74" t="s">
        <v>219</v>
      </c>
      <c r="C10" s="74"/>
      <c r="D10" s="74"/>
      <c r="E10" s="74"/>
      <c r="F10" s="74"/>
      <c r="G10" s="74"/>
      <c r="H10" s="74"/>
      <c r="I10" s="74"/>
      <c r="J10" s="74"/>
      <c r="K10" s="74"/>
      <c r="L10" s="74"/>
      <c r="M10" s="74"/>
      <c r="N10" s="74"/>
      <c r="O10" s="74"/>
      <c r="P10" s="74"/>
      <c r="Q10" s="74"/>
      <c r="R10" s="74"/>
      <c r="S10" s="74"/>
      <c r="T10" s="74"/>
      <c r="U10" s="74"/>
      <c r="V10" s="74"/>
      <c r="W10" s="74"/>
      <c r="X10" s="74"/>
      <c r="Y10" s="74"/>
      <c r="Z10" s="74"/>
      <c r="AA10" s="74"/>
    </row>
    <row r="11" spans="1:29" ht="20.100000000000001" customHeight="1" thickBot="1">
      <c r="A11" s="74"/>
      <c r="B11" s="370" t="s">
        <v>43</v>
      </c>
      <c r="C11" s="426" t="s">
        <v>394</v>
      </c>
      <c r="D11" s="427"/>
      <c r="E11" s="427"/>
      <c r="F11" s="427"/>
      <c r="G11" s="427"/>
      <c r="H11" s="427"/>
      <c r="I11" s="427"/>
      <c r="J11" s="427"/>
      <c r="K11" s="427"/>
      <c r="L11" s="428"/>
      <c r="M11" s="74"/>
      <c r="N11" s="74"/>
      <c r="O11" s="74"/>
      <c r="P11" s="74"/>
      <c r="Q11" s="74"/>
      <c r="R11" s="74"/>
      <c r="S11" s="74"/>
      <c r="T11" s="74"/>
      <c r="U11" s="74"/>
      <c r="V11" s="74"/>
      <c r="W11" s="74"/>
      <c r="X11" s="74"/>
      <c r="Y11" s="74"/>
      <c r="Z11" s="74"/>
      <c r="AA11" s="74"/>
    </row>
    <row r="12" spans="1:29" ht="20.100000000000001" customHeight="1">
      <c r="A12" s="74"/>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row>
    <row r="13" spans="1:29" ht="20.100000000000001" customHeight="1">
      <c r="A13" s="75" t="s">
        <v>77</v>
      </c>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row>
    <row r="14" spans="1:29" ht="20.100000000000001" customHeight="1" thickBot="1">
      <c r="A14" s="74"/>
      <c r="B14" s="74" t="s">
        <v>57</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row>
    <row r="15" spans="1:29" ht="20.100000000000001" customHeight="1">
      <c r="A15" s="74"/>
      <c r="B15" s="381" t="s">
        <v>52</v>
      </c>
      <c r="C15" s="417" t="s">
        <v>0</v>
      </c>
      <c r="D15" s="417"/>
      <c r="E15" s="417"/>
      <c r="F15" s="417"/>
      <c r="G15" s="417"/>
      <c r="H15" s="417"/>
      <c r="I15" s="417"/>
      <c r="J15" s="417"/>
      <c r="K15" s="417"/>
      <c r="L15" s="418"/>
      <c r="M15" s="429" t="s">
        <v>381</v>
      </c>
      <c r="N15" s="430"/>
      <c r="O15" s="430"/>
      <c r="P15" s="430"/>
      <c r="Q15" s="430"/>
      <c r="R15" s="430"/>
      <c r="S15" s="430"/>
      <c r="T15" s="430"/>
      <c r="U15" s="430"/>
      <c r="V15" s="430"/>
      <c r="W15" s="431"/>
      <c r="X15" s="432"/>
      <c r="Y15" s="74"/>
      <c r="Z15" s="74"/>
      <c r="AA15" s="74"/>
    </row>
    <row r="16" spans="1:29" ht="20.100000000000001" customHeight="1" thickBot="1">
      <c r="A16" s="74"/>
      <c r="B16" s="77"/>
      <c r="C16" s="417" t="s">
        <v>58</v>
      </c>
      <c r="D16" s="417"/>
      <c r="E16" s="417"/>
      <c r="F16" s="417"/>
      <c r="G16" s="417"/>
      <c r="H16" s="417"/>
      <c r="I16" s="417"/>
      <c r="J16" s="417"/>
      <c r="K16" s="417"/>
      <c r="L16" s="418"/>
      <c r="M16" s="419" t="s">
        <v>381</v>
      </c>
      <c r="N16" s="420"/>
      <c r="O16" s="420"/>
      <c r="P16" s="420"/>
      <c r="Q16" s="420"/>
      <c r="R16" s="420"/>
      <c r="S16" s="420"/>
      <c r="T16" s="420"/>
      <c r="U16" s="433"/>
      <c r="V16" s="433"/>
      <c r="W16" s="434"/>
      <c r="X16" s="435"/>
      <c r="Y16" s="74"/>
      <c r="Z16" s="74"/>
      <c r="AA16" s="74"/>
      <c r="AC16" t="s">
        <v>59</v>
      </c>
    </row>
    <row r="17" spans="1:29" ht="20.100000000000001" customHeight="1" thickBot="1">
      <c r="A17" s="74"/>
      <c r="B17" s="381" t="s">
        <v>60</v>
      </c>
      <c r="C17" s="417" t="s">
        <v>61</v>
      </c>
      <c r="D17" s="417"/>
      <c r="E17" s="417"/>
      <c r="F17" s="417"/>
      <c r="G17" s="417"/>
      <c r="H17" s="417"/>
      <c r="I17" s="417"/>
      <c r="J17" s="417"/>
      <c r="K17" s="417"/>
      <c r="L17" s="418"/>
      <c r="M17" s="78">
        <v>1</v>
      </c>
      <c r="N17" s="79">
        <v>0</v>
      </c>
      <c r="O17" s="79">
        <v>0</v>
      </c>
      <c r="P17" s="80" t="s">
        <v>220</v>
      </c>
      <c r="Q17" s="79">
        <v>1</v>
      </c>
      <c r="R17" s="79">
        <v>2</v>
      </c>
      <c r="S17" s="79">
        <v>3</v>
      </c>
      <c r="T17" s="81">
        <v>4</v>
      </c>
      <c r="U17" s="82"/>
      <c r="V17" s="83"/>
      <c r="W17" s="83"/>
      <c r="X17" s="83"/>
      <c r="Y17" s="74"/>
      <c r="Z17" s="74"/>
      <c r="AA17" s="74"/>
      <c r="AC17" t="str">
        <f>CONCATENATE(M17,N17,O17,P17,Q17,R17,S17,T17)</f>
        <v>100－1234</v>
      </c>
    </row>
    <row r="18" spans="1:29" ht="20.100000000000001" customHeight="1">
      <c r="A18" s="74"/>
      <c r="B18" s="84"/>
      <c r="C18" s="417" t="s">
        <v>62</v>
      </c>
      <c r="D18" s="417"/>
      <c r="E18" s="417"/>
      <c r="F18" s="417"/>
      <c r="G18" s="417"/>
      <c r="H18" s="417"/>
      <c r="I18" s="417"/>
      <c r="J18" s="417"/>
      <c r="K18" s="417"/>
      <c r="L18" s="418"/>
      <c r="M18" s="419" t="s">
        <v>382</v>
      </c>
      <c r="N18" s="420"/>
      <c r="O18" s="420"/>
      <c r="P18" s="420"/>
      <c r="Q18" s="420"/>
      <c r="R18" s="420"/>
      <c r="S18" s="420"/>
      <c r="T18" s="420"/>
      <c r="U18" s="421"/>
      <c r="V18" s="421"/>
      <c r="W18" s="422"/>
      <c r="X18" s="423"/>
      <c r="Y18" s="74"/>
      <c r="Z18" s="74"/>
      <c r="AA18" s="74"/>
    </row>
    <row r="19" spans="1:29" ht="20.100000000000001" customHeight="1">
      <c r="A19" s="74"/>
      <c r="B19" s="77"/>
      <c r="C19" s="417" t="s">
        <v>63</v>
      </c>
      <c r="D19" s="417"/>
      <c r="E19" s="417"/>
      <c r="F19" s="417"/>
      <c r="G19" s="417"/>
      <c r="H19" s="417"/>
      <c r="I19" s="417"/>
      <c r="J19" s="417"/>
      <c r="K19" s="417"/>
      <c r="L19" s="418"/>
      <c r="M19" s="419" t="s">
        <v>383</v>
      </c>
      <c r="N19" s="420"/>
      <c r="O19" s="420"/>
      <c r="P19" s="420"/>
      <c r="Q19" s="420"/>
      <c r="R19" s="420"/>
      <c r="S19" s="420"/>
      <c r="T19" s="420"/>
      <c r="U19" s="420"/>
      <c r="V19" s="420"/>
      <c r="W19" s="424"/>
      <c r="X19" s="425"/>
      <c r="Y19" s="74"/>
      <c r="Z19" s="74"/>
      <c r="AA19" s="74"/>
    </row>
    <row r="20" spans="1:29" ht="20.100000000000001" customHeight="1">
      <c r="A20" s="74"/>
      <c r="B20" s="381" t="s">
        <v>64</v>
      </c>
      <c r="C20" s="417" t="s">
        <v>65</v>
      </c>
      <c r="D20" s="417"/>
      <c r="E20" s="417"/>
      <c r="F20" s="417"/>
      <c r="G20" s="417"/>
      <c r="H20" s="417"/>
      <c r="I20" s="417"/>
      <c r="J20" s="417"/>
      <c r="K20" s="417"/>
      <c r="L20" s="418"/>
      <c r="M20" s="419" t="s">
        <v>384</v>
      </c>
      <c r="N20" s="420"/>
      <c r="O20" s="420"/>
      <c r="P20" s="420"/>
      <c r="Q20" s="420"/>
      <c r="R20" s="420"/>
      <c r="S20" s="420"/>
      <c r="T20" s="420"/>
      <c r="U20" s="420"/>
      <c r="V20" s="420"/>
      <c r="W20" s="424"/>
      <c r="X20" s="425"/>
      <c r="Y20" s="74"/>
      <c r="Z20" s="74"/>
      <c r="AA20" s="74"/>
    </row>
    <row r="21" spans="1:29" ht="20.100000000000001" customHeight="1">
      <c r="A21" s="74"/>
      <c r="B21" s="77"/>
      <c r="C21" s="417" t="s">
        <v>66</v>
      </c>
      <c r="D21" s="417"/>
      <c r="E21" s="417"/>
      <c r="F21" s="417"/>
      <c r="G21" s="417"/>
      <c r="H21" s="417"/>
      <c r="I21" s="417"/>
      <c r="J21" s="417"/>
      <c r="K21" s="417"/>
      <c r="L21" s="418"/>
      <c r="M21" s="441" t="s">
        <v>385</v>
      </c>
      <c r="N21" s="433"/>
      <c r="O21" s="433"/>
      <c r="P21" s="433"/>
      <c r="Q21" s="433"/>
      <c r="R21" s="433"/>
      <c r="S21" s="433"/>
      <c r="T21" s="433"/>
      <c r="U21" s="433"/>
      <c r="V21" s="433"/>
      <c r="W21" s="434"/>
      <c r="X21" s="435"/>
      <c r="Y21" s="74"/>
      <c r="Z21" s="74"/>
      <c r="AA21" s="74"/>
    </row>
    <row r="22" spans="1:29" ht="20.100000000000001" customHeight="1">
      <c r="A22" s="74"/>
      <c r="B22" s="442" t="s">
        <v>67</v>
      </c>
      <c r="C22" s="417" t="s">
        <v>68</v>
      </c>
      <c r="D22" s="417"/>
      <c r="E22" s="417"/>
      <c r="F22" s="417"/>
      <c r="G22" s="417"/>
      <c r="H22" s="417"/>
      <c r="I22" s="417"/>
      <c r="J22" s="417"/>
      <c r="K22" s="417"/>
      <c r="L22" s="418"/>
      <c r="M22" s="419" t="s">
        <v>386</v>
      </c>
      <c r="N22" s="420"/>
      <c r="O22" s="420"/>
      <c r="P22" s="420"/>
      <c r="Q22" s="420"/>
      <c r="R22" s="420"/>
      <c r="S22" s="420"/>
      <c r="T22" s="420"/>
      <c r="U22" s="420"/>
      <c r="V22" s="420"/>
      <c r="W22" s="424"/>
      <c r="X22" s="425"/>
      <c r="Y22" s="74"/>
      <c r="Z22" s="74"/>
      <c r="AA22" s="74"/>
    </row>
    <row r="23" spans="1:29" ht="20.100000000000001" customHeight="1">
      <c r="A23" s="74"/>
      <c r="B23" s="443"/>
      <c r="C23" s="444" t="s">
        <v>66</v>
      </c>
      <c r="D23" s="444"/>
      <c r="E23" s="444"/>
      <c r="F23" s="444"/>
      <c r="G23" s="444"/>
      <c r="H23" s="444"/>
      <c r="I23" s="444"/>
      <c r="J23" s="444"/>
      <c r="K23" s="444"/>
      <c r="L23" s="444"/>
      <c r="M23" s="419" t="s">
        <v>387</v>
      </c>
      <c r="N23" s="420"/>
      <c r="O23" s="420"/>
      <c r="P23" s="420"/>
      <c r="Q23" s="420"/>
      <c r="R23" s="420"/>
      <c r="S23" s="420"/>
      <c r="T23" s="420"/>
      <c r="U23" s="420"/>
      <c r="V23" s="420"/>
      <c r="W23" s="424"/>
      <c r="X23" s="425"/>
      <c r="Y23" s="74"/>
      <c r="Z23" s="74"/>
      <c r="AA23" s="74"/>
    </row>
    <row r="24" spans="1:29" ht="20.100000000000001" customHeight="1">
      <c r="A24" s="74"/>
      <c r="B24" s="381" t="s">
        <v>50</v>
      </c>
      <c r="C24" s="417" t="s">
        <v>23</v>
      </c>
      <c r="D24" s="417"/>
      <c r="E24" s="417"/>
      <c r="F24" s="417"/>
      <c r="G24" s="417"/>
      <c r="H24" s="417"/>
      <c r="I24" s="417"/>
      <c r="J24" s="417"/>
      <c r="K24" s="417"/>
      <c r="L24" s="418"/>
      <c r="M24" s="436" t="s">
        <v>388</v>
      </c>
      <c r="N24" s="421"/>
      <c r="O24" s="421"/>
      <c r="P24" s="421"/>
      <c r="Q24" s="421"/>
      <c r="R24" s="421"/>
      <c r="S24" s="421"/>
      <c r="T24" s="421"/>
      <c r="U24" s="421"/>
      <c r="V24" s="421"/>
      <c r="W24" s="422"/>
      <c r="X24" s="423"/>
      <c r="Y24" s="74"/>
      <c r="Z24" s="74"/>
      <c r="AA24" s="74"/>
    </row>
    <row r="25" spans="1:29" ht="20.100000000000001" customHeight="1">
      <c r="A25" s="74"/>
      <c r="B25" s="84"/>
      <c r="C25" s="417" t="s">
        <v>24</v>
      </c>
      <c r="D25" s="417"/>
      <c r="E25" s="417"/>
      <c r="F25" s="417"/>
      <c r="G25" s="417"/>
      <c r="H25" s="417"/>
      <c r="I25" s="417"/>
      <c r="J25" s="417"/>
      <c r="K25" s="417"/>
      <c r="L25" s="418"/>
      <c r="M25" s="419" t="s">
        <v>389</v>
      </c>
      <c r="N25" s="420"/>
      <c r="O25" s="420"/>
      <c r="P25" s="420"/>
      <c r="Q25" s="420"/>
      <c r="R25" s="420"/>
      <c r="S25" s="420"/>
      <c r="T25" s="420"/>
      <c r="U25" s="420"/>
      <c r="V25" s="420"/>
      <c r="W25" s="424"/>
      <c r="X25" s="425"/>
      <c r="Y25" s="74"/>
      <c r="Z25" s="74"/>
      <c r="AA25" s="74"/>
    </row>
    <row r="26" spans="1:29" ht="20.100000000000001" customHeight="1" thickBot="1">
      <c r="A26" s="74"/>
      <c r="B26" s="85"/>
      <c r="C26" s="417" t="s">
        <v>69</v>
      </c>
      <c r="D26" s="417"/>
      <c r="E26" s="417"/>
      <c r="F26" s="417"/>
      <c r="G26" s="417"/>
      <c r="H26" s="417"/>
      <c r="I26" s="417"/>
      <c r="J26" s="417"/>
      <c r="K26" s="417"/>
      <c r="L26" s="418"/>
      <c r="M26" s="437" t="s">
        <v>390</v>
      </c>
      <c r="N26" s="438"/>
      <c r="O26" s="438"/>
      <c r="P26" s="438"/>
      <c r="Q26" s="438"/>
      <c r="R26" s="438"/>
      <c r="S26" s="438"/>
      <c r="T26" s="438"/>
      <c r="U26" s="438"/>
      <c r="V26" s="438"/>
      <c r="W26" s="439"/>
      <c r="X26" s="440"/>
      <c r="Y26" s="74"/>
      <c r="Z26" s="74"/>
      <c r="AA26" s="74"/>
    </row>
    <row r="27" spans="1:29" ht="20.100000000000001" customHeight="1">
      <c r="A27" s="74"/>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row>
    <row r="28" spans="1:29" ht="20.100000000000001" customHeight="1">
      <c r="A28" s="75" t="s">
        <v>204</v>
      </c>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row>
    <row r="29" spans="1:29" ht="20.100000000000001" customHeight="1">
      <c r="A29" s="74"/>
      <c r="B29" s="74" t="s">
        <v>196</v>
      </c>
      <c r="C29" s="74"/>
      <c r="D29" s="74"/>
      <c r="E29" s="74"/>
      <c r="F29" s="74"/>
      <c r="G29" s="74"/>
      <c r="H29" s="74"/>
      <c r="I29" s="74"/>
      <c r="J29" s="74"/>
      <c r="K29" s="74"/>
      <c r="L29" s="74"/>
      <c r="M29" s="74"/>
      <c r="N29" s="74"/>
      <c r="O29" s="74"/>
      <c r="P29" s="74"/>
      <c r="Q29" s="74"/>
      <c r="R29" s="74"/>
      <c r="S29" s="74"/>
      <c r="T29" s="74"/>
      <c r="U29" s="74"/>
      <c r="V29" s="74"/>
      <c r="W29" s="74"/>
      <c r="X29" s="86"/>
      <c r="Y29" s="74"/>
      <c r="Z29" s="74"/>
      <c r="AA29" s="74"/>
    </row>
    <row r="30" spans="1:29" ht="13.2">
      <c r="A30" s="74"/>
      <c r="B30" s="87"/>
      <c r="C30" s="446"/>
      <c r="D30" s="446"/>
      <c r="E30" s="446"/>
      <c r="F30" s="446"/>
      <c r="G30" s="446"/>
      <c r="H30" s="446"/>
      <c r="I30" s="446"/>
      <c r="J30" s="446"/>
      <c r="K30" s="446"/>
      <c r="L30" s="446"/>
      <c r="M30" s="446"/>
      <c r="N30" s="446"/>
      <c r="O30" s="446"/>
      <c r="P30" s="446"/>
      <c r="Q30" s="446"/>
      <c r="R30" s="446"/>
      <c r="S30" s="446"/>
      <c r="T30" s="446"/>
      <c r="U30" s="446"/>
      <c r="V30" s="446"/>
      <c r="W30" s="446"/>
      <c r="X30" s="446"/>
      <c r="Y30" s="446"/>
      <c r="Z30" s="446"/>
      <c r="AA30" s="446"/>
    </row>
    <row r="31" spans="1:29" ht="28.5" customHeight="1">
      <c r="A31" s="74"/>
      <c r="B31" s="458" t="s">
        <v>70</v>
      </c>
      <c r="C31" s="458" t="s">
        <v>71</v>
      </c>
      <c r="D31" s="458"/>
      <c r="E31" s="458"/>
      <c r="F31" s="458"/>
      <c r="G31" s="458"/>
      <c r="H31" s="458"/>
      <c r="I31" s="458"/>
      <c r="J31" s="458"/>
      <c r="K31" s="458"/>
      <c r="L31" s="458"/>
      <c r="M31" s="458" t="s">
        <v>72</v>
      </c>
      <c r="N31" s="458"/>
      <c r="O31" s="458"/>
      <c r="P31" s="458"/>
      <c r="Q31" s="458"/>
      <c r="R31" s="450" t="s">
        <v>95</v>
      </c>
      <c r="S31" s="451"/>
      <c r="T31" s="451"/>
      <c r="U31" s="451"/>
      <c r="V31" s="451"/>
      <c r="W31" s="452"/>
      <c r="X31" s="458" t="s">
        <v>73</v>
      </c>
      <c r="Y31" s="458" t="s">
        <v>8</v>
      </c>
      <c r="Z31" s="88"/>
      <c r="AA31" s="88"/>
    </row>
    <row r="32" spans="1:29" ht="28.5" customHeight="1" thickBot="1">
      <c r="A32" s="74"/>
      <c r="B32" s="458"/>
      <c r="C32" s="448"/>
      <c r="D32" s="448"/>
      <c r="E32" s="448"/>
      <c r="F32" s="448"/>
      <c r="G32" s="448"/>
      <c r="H32" s="448"/>
      <c r="I32" s="448"/>
      <c r="J32" s="448"/>
      <c r="K32" s="448"/>
      <c r="L32" s="448"/>
      <c r="M32" s="448"/>
      <c r="N32" s="448"/>
      <c r="O32" s="448"/>
      <c r="P32" s="448"/>
      <c r="Q32" s="448"/>
      <c r="R32" s="447" t="s">
        <v>96</v>
      </c>
      <c r="S32" s="448"/>
      <c r="T32" s="448"/>
      <c r="U32" s="448"/>
      <c r="V32" s="448"/>
      <c r="W32" s="381" t="s">
        <v>97</v>
      </c>
      <c r="X32" s="448"/>
      <c r="Y32" s="448"/>
      <c r="Z32" s="14"/>
      <c r="AA32" s="14"/>
    </row>
    <row r="33" spans="1:27" ht="38.25" customHeight="1">
      <c r="A33" s="74"/>
      <c r="B33" s="89">
        <v>1</v>
      </c>
      <c r="C33" s="386">
        <v>1</v>
      </c>
      <c r="D33" s="387">
        <v>3</v>
      </c>
      <c r="E33" s="387">
        <v>3</v>
      </c>
      <c r="F33" s="387">
        <v>4</v>
      </c>
      <c r="G33" s="387">
        <v>5</v>
      </c>
      <c r="H33" s="387">
        <v>6</v>
      </c>
      <c r="I33" s="387">
        <v>7</v>
      </c>
      <c r="J33" s="387">
        <v>8</v>
      </c>
      <c r="K33" s="387">
        <v>9</v>
      </c>
      <c r="L33" s="388">
        <v>0</v>
      </c>
      <c r="M33" s="449" t="s">
        <v>362</v>
      </c>
      <c r="N33" s="449"/>
      <c r="O33" s="449"/>
      <c r="P33" s="449"/>
      <c r="Q33" s="449"/>
      <c r="R33" s="449" t="s">
        <v>362</v>
      </c>
      <c r="S33" s="449"/>
      <c r="T33" s="449"/>
      <c r="U33" s="449"/>
      <c r="V33" s="449"/>
      <c r="W33" s="405" t="s">
        <v>363</v>
      </c>
      <c r="X33" s="389" t="s">
        <v>364</v>
      </c>
      <c r="Y33" s="390" t="s">
        <v>11</v>
      </c>
      <c r="Z33" s="385"/>
      <c r="AA33" s="90"/>
    </row>
    <row r="34" spans="1:27" ht="38.25" customHeight="1">
      <c r="A34" s="74"/>
      <c r="B34" s="76">
        <f>B33+1</f>
        <v>2</v>
      </c>
      <c r="C34" s="91">
        <v>1</v>
      </c>
      <c r="D34" s="92">
        <v>3</v>
      </c>
      <c r="E34" s="92">
        <v>3</v>
      </c>
      <c r="F34" s="92">
        <v>4</v>
      </c>
      <c r="G34" s="92">
        <v>5</v>
      </c>
      <c r="H34" s="92">
        <v>6</v>
      </c>
      <c r="I34" s="92">
        <v>7</v>
      </c>
      <c r="J34" s="92">
        <v>8</v>
      </c>
      <c r="K34" s="92">
        <v>9</v>
      </c>
      <c r="L34" s="93">
        <v>0</v>
      </c>
      <c r="M34" s="445" t="s">
        <v>362</v>
      </c>
      <c r="N34" s="445"/>
      <c r="O34" s="445"/>
      <c r="P34" s="445"/>
      <c r="Q34" s="445"/>
      <c r="R34" s="445" t="s">
        <v>362</v>
      </c>
      <c r="S34" s="445"/>
      <c r="T34" s="445"/>
      <c r="U34" s="445"/>
      <c r="V34" s="445"/>
      <c r="W34" s="404" t="s">
        <v>365</v>
      </c>
      <c r="X34" s="94" t="s">
        <v>366</v>
      </c>
      <c r="Y34" s="391" t="s">
        <v>13</v>
      </c>
      <c r="Z34" s="385"/>
      <c r="AA34" s="90"/>
    </row>
    <row r="35" spans="1:27" ht="38.25" customHeight="1">
      <c r="A35" s="74"/>
      <c r="B35" s="76">
        <f t="shared" ref="B35:B98" si="0">B34+1</f>
        <v>3</v>
      </c>
      <c r="C35" s="91">
        <v>1</v>
      </c>
      <c r="D35" s="92">
        <v>3</v>
      </c>
      <c r="E35" s="92">
        <v>3</v>
      </c>
      <c r="F35" s="92">
        <v>4</v>
      </c>
      <c r="G35" s="92">
        <v>5</v>
      </c>
      <c r="H35" s="92">
        <v>6</v>
      </c>
      <c r="I35" s="92">
        <v>7</v>
      </c>
      <c r="J35" s="92">
        <v>8</v>
      </c>
      <c r="K35" s="92">
        <v>9</v>
      </c>
      <c r="L35" s="93">
        <v>0</v>
      </c>
      <c r="M35" s="445" t="s">
        <v>367</v>
      </c>
      <c r="N35" s="445"/>
      <c r="O35" s="445"/>
      <c r="P35" s="445"/>
      <c r="Q35" s="445"/>
      <c r="R35" s="445" t="s">
        <v>362</v>
      </c>
      <c r="S35" s="445"/>
      <c r="T35" s="445"/>
      <c r="U35" s="445"/>
      <c r="V35" s="445"/>
      <c r="W35" s="404" t="s">
        <v>367</v>
      </c>
      <c r="X35" s="94" t="s">
        <v>368</v>
      </c>
      <c r="Y35" s="392" t="s">
        <v>369</v>
      </c>
      <c r="Z35" s="385"/>
      <c r="AA35" s="90"/>
    </row>
    <row r="36" spans="1:27" ht="38.25" customHeight="1">
      <c r="A36" s="74"/>
      <c r="B36" s="76">
        <f t="shared" si="0"/>
        <v>4</v>
      </c>
      <c r="C36" s="91">
        <v>1</v>
      </c>
      <c r="D36" s="92">
        <v>1</v>
      </c>
      <c r="E36" s="92">
        <v>3</v>
      </c>
      <c r="F36" s="92">
        <v>4</v>
      </c>
      <c r="G36" s="92">
        <v>5</v>
      </c>
      <c r="H36" s="92">
        <v>6</v>
      </c>
      <c r="I36" s="92">
        <v>7</v>
      </c>
      <c r="J36" s="92">
        <v>8</v>
      </c>
      <c r="K36" s="92">
        <v>9</v>
      </c>
      <c r="L36" s="93">
        <v>0</v>
      </c>
      <c r="M36" s="445" t="s">
        <v>370</v>
      </c>
      <c r="N36" s="445"/>
      <c r="O36" s="445"/>
      <c r="P36" s="445"/>
      <c r="Q36" s="445"/>
      <c r="R36" s="445" t="s">
        <v>371</v>
      </c>
      <c r="S36" s="445"/>
      <c r="T36" s="445"/>
      <c r="U36" s="445"/>
      <c r="V36" s="445"/>
      <c r="W36" s="404" t="s">
        <v>370</v>
      </c>
      <c r="X36" s="94" t="s">
        <v>372</v>
      </c>
      <c r="Y36" s="392" t="s">
        <v>17</v>
      </c>
      <c r="Z36" s="385"/>
      <c r="AA36" s="90"/>
    </row>
    <row r="37" spans="1:27" ht="38.25" customHeight="1">
      <c r="A37" s="74"/>
      <c r="B37" s="76">
        <f t="shared" si="0"/>
        <v>5</v>
      </c>
      <c r="C37" s="91">
        <v>1</v>
      </c>
      <c r="D37" s="92">
        <v>4</v>
      </c>
      <c r="E37" s="92">
        <v>3</v>
      </c>
      <c r="F37" s="92">
        <v>4</v>
      </c>
      <c r="G37" s="92">
        <v>5</v>
      </c>
      <c r="H37" s="92">
        <v>6</v>
      </c>
      <c r="I37" s="92">
        <v>7</v>
      </c>
      <c r="J37" s="92">
        <v>8</v>
      </c>
      <c r="K37" s="92">
        <v>9</v>
      </c>
      <c r="L37" s="93">
        <v>0</v>
      </c>
      <c r="M37" s="445" t="s">
        <v>373</v>
      </c>
      <c r="N37" s="445"/>
      <c r="O37" s="445"/>
      <c r="P37" s="445"/>
      <c r="Q37" s="445"/>
      <c r="R37" s="445" t="s">
        <v>374</v>
      </c>
      <c r="S37" s="445"/>
      <c r="T37" s="445"/>
      <c r="U37" s="445"/>
      <c r="V37" s="445"/>
      <c r="W37" s="404" t="s">
        <v>373</v>
      </c>
      <c r="X37" s="94" t="s">
        <v>375</v>
      </c>
      <c r="Y37" s="392" t="s">
        <v>376</v>
      </c>
      <c r="Z37" s="385"/>
      <c r="AA37" s="90"/>
    </row>
    <row r="38" spans="1:27" ht="38.25" customHeight="1">
      <c r="A38" s="74"/>
      <c r="B38" s="76">
        <f t="shared" si="0"/>
        <v>6</v>
      </c>
      <c r="C38" s="91">
        <v>1</v>
      </c>
      <c r="D38" s="92">
        <v>2</v>
      </c>
      <c r="E38" s="92">
        <v>3</v>
      </c>
      <c r="F38" s="92">
        <v>4</v>
      </c>
      <c r="G38" s="92">
        <v>5</v>
      </c>
      <c r="H38" s="92">
        <v>6</v>
      </c>
      <c r="I38" s="92">
        <v>7</v>
      </c>
      <c r="J38" s="92">
        <v>8</v>
      </c>
      <c r="K38" s="92">
        <v>9</v>
      </c>
      <c r="L38" s="93">
        <v>6</v>
      </c>
      <c r="M38" s="445" t="s">
        <v>377</v>
      </c>
      <c r="N38" s="445"/>
      <c r="O38" s="445"/>
      <c r="P38" s="445"/>
      <c r="Q38" s="445"/>
      <c r="R38" s="445" t="s">
        <v>377</v>
      </c>
      <c r="S38" s="445"/>
      <c r="T38" s="445"/>
      <c r="U38" s="445"/>
      <c r="V38" s="445"/>
      <c r="W38" s="404" t="s">
        <v>378</v>
      </c>
      <c r="X38" s="94" t="s">
        <v>379</v>
      </c>
      <c r="Y38" s="392" t="s">
        <v>19</v>
      </c>
      <c r="Z38" s="385"/>
      <c r="AA38" s="90"/>
    </row>
    <row r="39" spans="1:27" ht="38.25" customHeight="1">
      <c r="A39" s="74"/>
      <c r="B39" s="76">
        <f t="shared" si="0"/>
        <v>7</v>
      </c>
      <c r="C39" s="91">
        <v>1</v>
      </c>
      <c r="D39" s="92">
        <v>2</v>
      </c>
      <c r="E39" s="92">
        <v>3</v>
      </c>
      <c r="F39" s="92">
        <v>4</v>
      </c>
      <c r="G39" s="92">
        <v>5</v>
      </c>
      <c r="H39" s="92">
        <v>6</v>
      </c>
      <c r="I39" s="92">
        <v>7</v>
      </c>
      <c r="J39" s="92">
        <v>8</v>
      </c>
      <c r="K39" s="92">
        <v>9</v>
      </c>
      <c r="L39" s="93">
        <v>6</v>
      </c>
      <c r="M39" s="445" t="s">
        <v>377</v>
      </c>
      <c r="N39" s="445"/>
      <c r="O39" s="445"/>
      <c r="P39" s="445"/>
      <c r="Q39" s="445"/>
      <c r="R39" s="445" t="s">
        <v>377</v>
      </c>
      <c r="S39" s="445"/>
      <c r="T39" s="445"/>
      <c r="U39" s="445"/>
      <c r="V39" s="445"/>
      <c r="W39" s="404" t="s">
        <v>378</v>
      </c>
      <c r="X39" s="94" t="s">
        <v>379</v>
      </c>
      <c r="Y39" s="392" t="s">
        <v>380</v>
      </c>
      <c r="Z39" s="385"/>
      <c r="AA39" s="90"/>
    </row>
    <row r="40" spans="1:27" ht="38.25" customHeight="1">
      <c r="A40" s="74"/>
      <c r="B40" s="76">
        <f t="shared" si="0"/>
        <v>8</v>
      </c>
      <c r="C40" s="91"/>
      <c r="D40" s="92"/>
      <c r="E40" s="92"/>
      <c r="F40" s="92"/>
      <c r="G40" s="92"/>
      <c r="H40" s="92"/>
      <c r="I40" s="92"/>
      <c r="J40" s="92"/>
      <c r="K40" s="92"/>
      <c r="L40" s="93"/>
      <c r="M40" s="453"/>
      <c r="N40" s="454"/>
      <c r="O40" s="454"/>
      <c r="P40" s="454"/>
      <c r="Q40" s="455"/>
      <c r="R40" s="453"/>
      <c r="S40" s="454"/>
      <c r="T40" s="454"/>
      <c r="U40" s="454"/>
      <c r="V40" s="455"/>
      <c r="W40" s="384"/>
      <c r="X40" s="94"/>
      <c r="Y40" s="392"/>
      <c r="Z40" s="385"/>
      <c r="AA40" s="90"/>
    </row>
    <row r="41" spans="1:27" ht="38.25" customHeight="1">
      <c r="A41" s="74"/>
      <c r="B41" s="76">
        <f t="shared" si="0"/>
        <v>9</v>
      </c>
      <c r="C41" s="91"/>
      <c r="D41" s="92"/>
      <c r="E41" s="92"/>
      <c r="F41" s="92"/>
      <c r="G41" s="92"/>
      <c r="H41" s="92"/>
      <c r="I41" s="92"/>
      <c r="J41" s="92"/>
      <c r="K41" s="92"/>
      <c r="L41" s="93"/>
      <c r="M41" s="445"/>
      <c r="N41" s="445"/>
      <c r="O41" s="445"/>
      <c r="P41" s="445"/>
      <c r="Q41" s="445"/>
      <c r="R41" s="445"/>
      <c r="S41" s="445"/>
      <c r="T41" s="445"/>
      <c r="U41" s="445"/>
      <c r="V41" s="445"/>
      <c r="W41" s="384"/>
      <c r="X41" s="94"/>
      <c r="Y41" s="392"/>
      <c r="Z41" s="385"/>
      <c r="AA41" s="90"/>
    </row>
    <row r="42" spans="1:27" ht="38.25" customHeight="1">
      <c r="A42" s="74"/>
      <c r="B42" s="76">
        <f t="shared" si="0"/>
        <v>10</v>
      </c>
      <c r="C42" s="91"/>
      <c r="D42" s="92"/>
      <c r="E42" s="92"/>
      <c r="F42" s="92"/>
      <c r="G42" s="92"/>
      <c r="H42" s="92"/>
      <c r="I42" s="92"/>
      <c r="J42" s="92"/>
      <c r="K42" s="92"/>
      <c r="L42" s="93"/>
      <c r="M42" s="445"/>
      <c r="N42" s="445"/>
      <c r="O42" s="445"/>
      <c r="P42" s="445"/>
      <c r="Q42" s="445"/>
      <c r="R42" s="445"/>
      <c r="S42" s="445"/>
      <c r="T42" s="445"/>
      <c r="U42" s="445"/>
      <c r="V42" s="445"/>
      <c r="W42" s="384"/>
      <c r="X42" s="94"/>
      <c r="Y42" s="392"/>
      <c r="Z42" s="385"/>
      <c r="AA42" s="90"/>
    </row>
    <row r="43" spans="1:27" ht="38.25" customHeight="1">
      <c r="A43" s="74"/>
      <c r="B43" s="76">
        <f t="shared" si="0"/>
        <v>11</v>
      </c>
      <c r="C43" s="91"/>
      <c r="D43" s="92"/>
      <c r="E43" s="92"/>
      <c r="F43" s="92"/>
      <c r="G43" s="92"/>
      <c r="H43" s="92"/>
      <c r="I43" s="92"/>
      <c r="J43" s="92"/>
      <c r="K43" s="92"/>
      <c r="L43" s="93"/>
      <c r="M43" s="445"/>
      <c r="N43" s="445"/>
      <c r="O43" s="445"/>
      <c r="P43" s="445"/>
      <c r="Q43" s="445"/>
      <c r="R43" s="445"/>
      <c r="S43" s="445"/>
      <c r="T43" s="445"/>
      <c r="U43" s="445"/>
      <c r="V43" s="445"/>
      <c r="W43" s="384"/>
      <c r="X43" s="94"/>
      <c r="Y43" s="392"/>
      <c r="Z43" s="385"/>
      <c r="AA43" s="90"/>
    </row>
    <row r="44" spans="1:27" ht="38.25" customHeight="1">
      <c r="A44" s="74"/>
      <c r="B44" s="76">
        <f t="shared" si="0"/>
        <v>12</v>
      </c>
      <c r="C44" s="91"/>
      <c r="D44" s="92"/>
      <c r="E44" s="92"/>
      <c r="F44" s="92"/>
      <c r="G44" s="92"/>
      <c r="H44" s="92"/>
      <c r="I44" s="92"/>
      <c r="J44" s="92"/>
      <c r="K44" s="92"/>
      <c r="L44" s="93"/>
      <c r="M44" s="445"/>
      <c r="N44" s="445"/>
      <c r="O44" s="445"/>
      <c r="P44" s="445"/>
      <c r="Q44" s="445"/>
      <c r="R44" s="445"/>
      <c r="S44" s="445"/>
      <c r="T44" s="445"/>
      <c r="U44" s="445"/>
      <c r="V44" s="445"/>
      <c r="W44" s="384"/>
      <c r="X44" s="94"/>
      <c r="Y44" s="392"/>
      <c r="Z44" s="385"/>
      <c r="AA44" s="90"/>
    </row>
    <row r="45" spans="1:27" ht="38.25" customHeight="1">
      <c r="A45" s="74"/>
      <c r="B45" s="76">
        <f t="shared" si="0"/>
        <v>13</v>
      </c>
      <c r="C45" s="91"/>
      <c r="D45" s="92"/>
      <c r="E45" s="92"/>
      <c r="F45" s="92"/>
      <c r="G45" s="92"/>
      <c r="H45" s="92"/>
      <c r="I45" s="92"/>
      <c r="J45" s="92"/>
      <c r="K45" s="92"/>
      <c r="L45" s="93"/>
      <c r="M45" s="445"/>
      <c r="N45" s="445"/>
      <c r="O45" s="445"/>
      <c r="P45" s="445"/>
      <c r="Q45" s="445"/>
      <c r="R45" s="445"/>
      <c r="S45" s="445"/>
      <c r="T45" s="445"/>
      <c r="U45" s="445"/>
      <c r="V45" s="445"/>
      <c r="W45" s="384"/>
      <c r="X45" s="94"/>
      <c r="Y45" s="392"/>
      <c r="Z45" s="385"/>
      <c r="AA45" s="90"/>
    </row>
    <row r="46" spans="1:27" ht="38.25" customHeight="1">
      <c r="A46" s="74"/>
      <c r="B46" s="76">
        <f t="shared" si="0"/>
        <v>14</v>
      </c>
      <c r="C46" s="91"/>
      <c r="D46" s="92"/>
      <c r="E46" s="92"/>
      <c r="F46" s="92"/>
      <c r="G46" s="92"/>
      <c r="H46" s="92"/>
      <c r="I46" s="92"/>
      <c r="J46" s="92"/>
      <c r="K46" s="92"/>
      <c r="L46" s="93"/>
      <c r="M46" s="445"/>
      <c r="N46" s="445"/>
      <c r="O46" s="445"/>
      <c r="P46" s="445"/>
      <c r="Q46" s="445"/>
      <c r="R46" s="445"/>
      <c r="S46" s="445"/>
      <c r="T46" s="445"/>
      <c r="U46" s="445"/>
      <c r="V46" s="445"/>
      <c r="W46" s="384"/>
      <c r="X46" s="94"/>
      <c r="Y46" s="392"/>
      <c r="Z46" s="385"/>
      <c r="AA46" s="90"/>
    </row>
    <row r="47" spans="1:27" ht="38.25" customHeight="1">
      <c r="A47" s="74"/>
      <c r="B47" s="76">
        <f t="shared" si="0"/>
        <v>15</v>
      </c>
      <c r="C47" s="91"/>
      <c r="D47" s="92"/>
      <c r="E47" s="92"/>
      <c r="F47" s="92"/>
      <c r="G47" s="92"/>
      <c r="H47" s="92"/>
      <c r="I47" s="92"/>
      <c r="J47" s="92"/>
      <c r="K47" s="92"/>
      <c r="L47" s="93"/>
      <c r="M47" s="445"/>
      <c r="N47" s="445"/>
      <c r="O47" s="445"/>
      <c r="P47" s="445"/>
      <c r="Q47" s="445"/>
      <c r="R47" s="445"/>
      <c r="S47" s="445"/>
      <c r="T47" s="445"/>
      <c r="U47" s="445"/>
      <c r="V47" s="445"/>
      <c r="W47" s="384"/>
      <c r="X47" s="94"/>
      <c r="Y47" s="392"/>
      <c r="Z47" s="385"/>
      <c r="AA47" s="90"/>
    </row>
    <row r="48" spans="1:27" ht="38.25" customHeight="1">
      <c r="A48" s="74"/>
      <c r="B48" s="76">
        <f t="shared" si="0"/>
        <v>16</v>
      </c>
      <c r="C48" s="91"/>
      <c r="D48" s="92"/>
      <c r="E48" s="92"/>
      <c r="F48" s="92"/>
      <c r="G48" s="92"/>
      <c r="H48" s="92"/>
      <c r="I48" s="92"/>
      <c r="J48" s="92"/>
      <c r="K48" s="92"/>
      <c r="L48" s="93"/>
      <c r="M48" s="445"/>
      <c r="N48" s="445"/>
      <c r="O48" s="445"/>
      <c r="P48" s="445"/>
      <c r="Q48" s="445"/>
      <c r="R48" s="445"/>
      <c r="S48" s="445"/>
      <c r="T48" s="445"/>
      <c r="U48" s="445"/>
      <c r="V48" s="445"/>
      <c r="W48" s="384"/>
      <c r="X48" s="94"/>
      <c r="Y48" s="392"/>
      <c r="Z48" s="385"/>
      <c r="AA48" s="90"/>
    </row>
    <row r="49" spans="1:27" ht="38.25" customHeight="1">
      <c r="A49" s="74"/>
      <c r="B49" s="76">
        <f t="shared" si="0"/>
        <v>17</v>
      </c>
      <c r="C49" s="91"/>
      <c r="D49" s="92"/>
      <c r="E49" s="92"/>
      <c r="F49" s="92"/>
      <c r="G49" s="92"/>
      <c r="H49" s="92"/>
      <c r="I49" s="92"/>
      <c r="J49" s="92"/>
      <c r="K49" s="92"/>
      <c r="L49" s="93"/>
      <c r="M49" s="445"/>
      <c r="N49" s="445"/>
      <c r="O49" s="445"/>
      <c r="P49" s="445"/>
      <c r="Q49" s="445"/>
      <c r="R49" s="445"/>
      <c r="S49" s="445"/>
      <c r="T49" s="445"/>
      <c r="U49" s="445"/>
      <c r="V49" s="445"/>
      <c r="W49" s="384"/>
      <c r="X49" s="94"/>
      <c r="Y49" s="392"/>
      <c r="Z49" s="385"/>
      <c r="AA49" s="90"/>
    </row>
    <row r="50" spans="1:27" ht="38.25" customHeight="1">
      <c r="A50" s="74"/>
      <c r="B50" s="76">
        <f t="shared" si="0"/>
        <v>18</v>
      </c>
      <c r="C50" s="91"/>
      <c r="D50" s="92"/>
      <c r="E50" s="92"/>
      <c r="F50" s="92"/>
      <c r="G50" s="92"/>
      <c r="H50" s="92"/>
      <c r="I50" s="92"/>
      <c r="J50" s="92"/>
      <c r="K50" s="92"/>
      <c r="L50" s="93"/>
      <c r="M50" s="445"/>
      <c r="N50" s="445"/>
      <c r="O50" s="445"/>
      <c r="P50" s="445"/>
      <c r="Q50" s="445"/>
      <c r="R50" s="445"/>
      <c r="S50" s="445"/>
      <c r="T50" s="445"/>
      <c r="U50" s="445"/>
      <c r="V50" s="445"/>
      <c r="W50" s="384"/>
      <c r="X50" s="94"/>
      <c r="Y50" s="392"/>
      <c r="Z50" s="385"/>
      <c r="AA50" s="90"/>
    </row>
    <row r="51" spans="1:27" ht="38.25" customHeight="1">
      <c r="A51" s="74"/>
      <c r="B51" s="76">
        <f t="shared" si="0"/>
        <v>19</v>
      </c>
      <c r="C51" s="91"/>
      <c r="D51" s="92"/>
      <c r="E51" s="92"/>
      <c r="F51" s="92"/>
      <c r="G51" s="92"/>
      <c r="H51" s="92"/>
      <c r="I51" s="92"/>
      <c r="J51" s="92"/>
      <c r="K51" s="92"/>
      <c r="L51" s="93"/>
      <c r="M51" s="445"/>
      <c r="N51" s="445"/>
      <c r="O51" s="445"/>
      <c r="P51" s="445"/>
      <c r="Q51" s="445"/>
      <c r="R51" s="445"/>
      <c r="S51" s="445"/>
      <c r="T51" s="445"/>
      <c r="U51" s="445"/>
      <c r="V51" s="445"/>
      <c r="W51" s="384"/>
      <c r="X51" s="94"/>
      <c r="Y51" s="392"/>
      <c r="Z51" s="385"/>
      <c r="AA51" s="90"/>
    </row>
    <row r="52" spans="1:27" ht="38.25" customHeight="1">
      <c r="A52" s="74"/>
      <c r="B52" s="76">
        <f t="shared" si="0"/>
        <v>20</v>
      </c>
      <c r="C52" s="91"/>
      <c r="D52" s="92"/>
      <c r="E52" s="92"/>
      <c r="F52" s="92"/>
      <c r="G52" s="92"/>
      <c r="H52" s="92"/>
      <c r="I52" s="92"/>
      <c r="J52" s="92"/>
      <c r="K52" s="92"/>
      <c r="L52" s="93"/>
      <c r="M52" s="445"/>
      <c r="N52" s="445"/>
      <c r="O52" s="445"/>
      <c r="P52" s="445"/>
      <c r="Q52" s="445"/>
      <c r="R52" s="445"/>
      <c r="S52" s="445"/>
      <c r="T52" s="445"/>
      <c r="U52" s="445"/>
      <c r="V52" s="445"/>
      <c r="W52" s="384"/>
      <c r="X52" s="94"/>
      <c r="Y52" s="392"/>
      <c r="Z52" s="385"/>
      <c r="AA52" s="90"/>
    </row>
    <row r="53" spans="1:27" ht="38.25" customHeight="1">
      <c r="A53" s="74"/>
      <c r="B53" s="76">
        <f t="shared" si="0"/>
        <v>21</v>
      </c>
      <c r="C53" s="91"/>
      <c r="D53" s="92"/>
      <c r="E53" s="92"/>
      <c r="F53" s="92"/>
      <c r="G53" s="92"/>
      <c r="H53" s="92"/>
      <c r="I53" s="92"/>
      <c r="J53" s="92"/>
      <c r="K53" s="92"/>
      <c r="L53" s="93"/>
      <c r="M53" s="445"/>
      <c r="N53" s="445"/>
      <c r="O53" s="445"/>
      <c r="P53" s="445"/>
      <c r="Q53" s="445"/>
      <c r="R53" s="445"/>
      <c r="S53" s="445"/>
      <c r="T53" s="445"/>
      <c r="U53" s="445"/>
      <c r="V53" s="445"/>
      <c r="W53" s="384"/>
      <c r="X53" s="94"/>
      <c r="Y53" s="392"/>
      <c r="Z53" s="385"/>
      <c r="AA53" s="90"/>
    </row>
    <row r="54" spans="1:27" ht="38.25" customHeight="1">
      <c r="A54" s="74"/>
      <c r="B54" s="76">
        <f t="shared" si="0"/>
        <v>22</v>
      </c>
      <c r="C54" s="91"/>
      <c r="D54" s="92"/>
      <c r="E54" s="92"/>
      <c r="F54" s="92"/>
      <c r="G54" s="92"/>
      <c r="H54" s="92"/>
      <c r="I54" s="92"/>
      <c r="J54" s="92"/>
      <c r="K54" s="92"/>
      <c r="L54" s="93"/>
      <c r="M54" s="445"/>
      <c r="N54" s="445"/>
      <c r="O54" s="445"/>
      <c r="P54" s="445"/>
      <c r="Q54" s="445"/>
      <c r="R54" s="445"/>
      <c r="S54" s="445"/>
      <c r="T54" s="445"/>
      <c r="U54" s="445"/>
      <c r="V54" s="445"/>
      <c r="W54" s="384"/>
      <c r="X54" s="94"/>
      <c r="Y54" s="392"/>
      <c r="Z54" s="385"/>
      <c r="AA54" s="90"/>
    </row>
    <row r="55" spans="1:27" ht="38.25" customHeight="1">
      <c r="A55" s="74"/>
      <c r="B55" s="76">
        <f t="shared" si="0"/>
        <v>23</v>
      </c>
      <c r="C55" s="91"/>
      <c r="D55" s="92"/>
      <c r="E55" s="92"/>
      <c r="F55" s="92"/>
      <c r="G55" s="92"/>
      <c r="H55" s="92"/>
      <c r="I55" s="92"/>
      <c r="J55" s="92"/>
      <c r="K55" s="92"/>
      <c r="L55" s="93"/>
      <c r="M55" s="445"/>
      <c r="N55" s="445"/>
      <c r="O55" s="445"/>
      <c r="P55" s="445"/>
      <c r="Q55" s="445"/>
      <c r="R55" s="445"/>
      <c r="S55" s="445"/>
      <c r="T55" s="445"/>
      <c r="U55" s="445"/>
      <c r="V55" s="445"/>
      <c r="W55" s="384"/>
      <c r="X55" s="94"/>
      <c r="Y55" s="392"/>
      <c r="Z55" s="385"/>
      <c r="AA55" s="90"/>
    </row>
    <row r="56" spans="1:27" ht="38.25" customHeight="1">
      <c r="A56" s="74"/>
      <c r="B56" s="76">
        <f t="shared" si="0"/>
        <v>24</v>
      </c>
      <c r="C56" s="91"/>
      <c r="D56" s="92"/>
      <c r="E56" s="92"/>
      <c r="F56" s="92"/>
      <c r="G56" s="92"/>
      <c r="H56" s="92"/>
      <c r="I56" s="92"/>
      <c r="J56" s="92"/>
      <c r="K56" s="92"/>
      <c r="L56" s="93"/>
      <c r="M56" s="445"/>
      <c r="N56" s="445"/>
      <c r="O56" s="445"/>
      <c r="P56" s="445"/>
      <c r="Q56" s="445"/>
      <c r="R56" s="445"/>
      <c r="S56" s="445"/>
      <c r="T56" s="445"/>
      <c r="U56" s="445"/>
      <c r="V56" s="445"/>
      <c r="W56" s="384"/>
      <c r="X56" s="94"/>
      <c r="Y56" s="392"/>
      <c r="Z56" s="385"/>
      <c r="AA56" s="90"/>
    </row>
    <row r="57" spans="1:27" ht="38.25" customHeight="1">
      <c r="A57" s="74"/>
      <c r="B57" s="76">
        <f t="shared" si="0"/>
        <v>25</v>
      </c>
      <c r="C57" s="91"/>
      <c r="D57" s="92"/>
      <c r="E57" s="92"/>
      <c r="F57" s="92"/>
      <c r="G57" s="92"/>
      <c r="H57" s="92"/>
      <c r="I57" s="92"/>
      <c r="J57" s="92"/>
      <c r="K57" s="92"/>
      <c r="L57" s="93"/>
      <c r="M57" s="445"/>
      <c r="N57" s="445"/>
      <c r="O57" s="445"/>
      <c r="P57" s="445"/>
      <c r="Q57" s="445"/>
      <c r="R57" s="445"/>
      <c r="S57" s="445"/>
      <c r="T57" s="445"/>
      <c r="U57" s="445"/>
      <c r="V57" s="445"/>
      <c r="W57" s="384"/>
      <c r="X57" s="94"/>
      <c r="Y57" s="392"/>
      <c r="Z57" s="385"/>
      <c r="AA57" s="90"/>
    </row>
    <row r="58" spans="1:27" ht="38.25" customHeight="1">
      <c r="A58" s="74"/>
      <c r="B58" s="76">
        <f t="shared" si="0"/>
        <v>26</v>
      </c>
      <c r="C58" s="91"/>
      <c r="D58" s="92"/>
      <c r="E58" s="92"/>
      <c r="F58" s="92"/>
      <c r="G58" s="92"/>
      <c r="H58" s="92"/>
      <c r="I58" s="92"/>
      <c r="J58" s="92"/>
      <c r="K58" s="92"/>
      <c r="L58" s="93"/>
      <c r="M58" s="445"/>
      <c r="N58" s="445"/>
      <c r="O58" s="445"/>
      <c r="P58" s="445"/>
      <c r="Q58" s="445"/>
      <c r="R58" s="445"/>
      <c r="S58" s="445"/>
      <c r="T58" s="445"/>
      <c r="U58" s="445"/>
      <c r="V58" s="445"/>
      <c r="W58" s="384"/>
      <c r="X58" s="94"/>
      <c r="Y58" s="392"/>
      <c r="Z58" s="385"/>
      <c r="AA58" s="90"/>
    </row>
    <row r="59" spans="1:27" ht="38.25" customHeight="1">
      <c r="A59" s="74"/>
      <c r="B59" s="76">
        <f t="shared" si="0"/>
        <v>27</v>
      </c>
      <c r="C59" s="91"/>
      <c r="D59" s="92"/>
      <c r="E59" s="92"/>
      <c r="F59" s="92"/>
      <c r="G59" s="92"/>
      <c r="H59" s="92"/>
      <c r="I59" s="92"/>
      <c r="J59" s="92"/>
      <c r="K59" s="92"/>
      <c r="L59" s="93"/>
      <c r="M59" s="445"/>
      <c r="N59" s="445"/>
      <c r="O59" s="445"/>
      <c r="P59" s="445"/>
      <c r="Q59" s="445"/>
      <c r="R59" s="445"/>
      <c r="S59" s="445"/>
      <c r="T59" s="445"/>
      <c r="U59" s="445"/>
      <c r="V59" s="445"/>
      <c r="W59" s="384"/>
      <c r="X59" s="94"/>
      <c r="Y59" s="392"/>
      <c r="Z59" s="385"/>
      <c r="AA59" s="90"/>
    </row>
    <row r="60" spans="1:27" ht="38.25" customHeight="1">
      <c r="A60" s="74"/>
      <c r="B60" s="76">
        <f t="shared" si="0"/>
        <v>28</v>
      </c>
      <c r="C60" s="91"/>
      <c r="D60" s="92"/>
      <c r="E60" s="92"/>
      <c r="F60" s="92"/>
      <c r="G60" s="92"/>
      <c r="H60" s="92"/>
      <c r="I60" s="92"/>
      <c r="J60" s="92"/>
      <c r="K60" s="92"/>
      <c r="L60" s="93"/>
      <c r="M60" s="445"/>
      <c r="N60" s="445"/>
      <c r="O60" s="445"/>
      <c r="P60" s="445"/>
      <c r="Q60" s="445"/>
      <c r="R60" s="445"/>
      <c r="S60" s="445"/>
      <c r="T60" s="445"/>
      <c r="U60" s="445"/>
      <c r="V60" s="445"/>
      <c r="W60" s="384"/>
      <c r="X60" s="94"/>
      <c r="Y60" s="392"/>
      <c r="Z60" s="385"/>
      <c r="AA60" s="90"/>
    </row>
    <row r="61" spans="1:27" ht="38.25" customHeight="1">
      <c r="A61" s="74"/>
      <c r="B61" s="76">
        <f t="shared" si="0"/>
        <v>29</v>
      </c>
      <c r="C61" s="91"/>
      <c r="D61" s="92"/>
      <c r="E61" s="92"/>
      <c r="F61" s="92"/>
      <c r="G61" s="92"/>
      <c r="H61" s="92"/>
      <c r="I61" s="92"/>
      <c r="J61" s="92"/>
      <c r="K61" s="92"/>
      <c r="L61" s="93"/>
      <c r="M61" s="445"/>
      <c r="N61" s="445"/>
      <c r="O61" s="445"/>
      <c r="P61" s="445"/>
      <c r="Q61" s="445"/>
      <c r="R61" s="445"/>
      <c r="S61" s="445"/>
      <c r="T61" s="445"/>
      <c r="U61" s="445"/>
      <c r="V61" s="445"/>
      <c r="W61" s="384"/>
      <c r="X61" s="94"/>
      <c r="Y61" s="392"/>
      <c r="Z61" s="385"/>
      <c r="AA61" s="90"/>
    </row>
    <row r="62" spans="1:27" ht="38.25" customHeight="1">
      <c r="A62" s="74"/>
      <c r="B62" s="76">
        <f t="shared" si="0"/>
        <v>30</v>
      </c>
      <c r="C62" s="91"/>
      <c r="D62" s="92"/>
      <c r="E62" s="92"/>
      <c r="F62" s="92"/>
      <c r="G62" s="92"/>
      <c r="H62" s="92"/>
      <c r="I62" s="92"/>
      <c r="J62" s="92"/>
      <c r="K62" s="92"/>
      <c r="L62" s="93"/>
      <c r="M62" s="445"/>
      <c r="N62" s="445"/>
      <c r="O62" s="445"/>
      <c r="P62" s="445"/>
      <c r="Q62" s="445"/>
      <c r="R62" s="445"/>
      <c r="S62" s="445"/>
      <c r="T62" s="445"/>
      <c r="U62" s="445"/>
      <c r="V62" s="445"/>
      <c r="W62" s="384"/>
      <c r="X62" s="94"/>
      <c r="Y62" s="392"/>
      <c r="Z62" s="385"/>
      <c r="AA62" s="90"/>
    </row>
    <row r="63" spans="1:27" ht="38.25" customHeight="1">
      <c r="A63" s="74"/>
      <c r="B63" s="76">
        <f t="shared" si="0"/>
        <v>31</v>
      </c>
      <c r="C63" s="91"/>
      <c r="D63" s="92"/>
      <c r="E63" s="92"/>
      <c r="F63" s="92"/>
      <c r="G63" s="92"/>
      <c r="H63" s="92"/>
      <c r="I63" s="92"/>
      <c r="J63" s="92"/>
      <c r="K63" s="92"/>
      <c r="L63" s="93"/>
      <c r="M63" s="445"/>
      <c r="N63" s="445"/>
      <c r="O63" s="445"/>
      <c r="P63" s="445"/>
      <c r="Q63" s="445"/>
      <c r="R63" s="445"/>
      <c r="S63" s="445"/>
      <c r="T63" s="445"/>
      <c r="U63" s="445"/>
      <c r="V63" s="445"/>
      <c r="W63" s="384"/>
      <c r="X63" s="94"/>
      <c r="Y63" s="392"/>
      <c r="Z63" s="385"/>
      <c r="AA63" s="90"/>
    </row>
    <row r="64" spans="1:27" ht="38.25" customHeight="1">
      <c r="A64" s="74"/>
      <c r="B64" s="76">
        <f t="shared" si="0"/>
        <v>32</v>
      </c>
      <c r="C64" s="91"/>
      <c r="D64" s="92"/>
      <c r="E64" s="92"/>
      <c r="F64" s="92"/>
      <c r="G64" s="92"/>
      <c r="H64" s="92"/>
      <c r="I64" s="92"/>
      <c r="J64" s="92"/>
      <c r="K64" s="92"/>
      <c r="L64" s="93"/>
      <c r="M64" s="445"/>
      <c r="N64" s="445"/>
      <c r="O64" s="445"/>
      <c r="P64" s="445"/>
      <c r="Q64" s="445"/>
      <c r="R64" s="445"/>
      <c r="S64" s="445"/>
      <c r="T64" s="445"/>
      <c r="U64" s="445"/>
      <c r="V64" s="445"/>
      <c r="W64" s="384"/>
      <c r="X64" s="94"/>
      <c r="Y64" s="392"/>
      <c r="Z64" s="385"/>
      <c r="AA64" s="90"/>
    </row>
    <row r="65" spans="1:27" ht="38.25" customHeight="1">
      <c r="A65" s="74"/>
      <c r="B65" s="76">
        <f t="shared" si="0"/>
        <v>33</v>
      </c>
      <c r="C65" s="91"/>
      <c r="D65" s="92"/>
      <c r="E65" s="92"/>
      <c r="F65" s="92"/>
      <c r="G65" s="92"/>
      <c r="H65" s="92"/>
      <c r="I65" s="92"/>
      <c r="J65" s="92"/>
      <c r="K65" s="92"/>
      <c r="L65" s="93"/>
      <c r="M65" s="445"/>
      <c r="N65" s="445"/>
      <c r="O65" s="445"/>
      <c r="P65" s="445"/>
      <c r="Q65" s="445"/>
      <c r="R65" s="445"/>
      <c r="S65" s="445"/>
      <c r="T65" s="445"/>
      <c r="U65" s="445"/>
      <c r="V65" s="445"/>
      <c r="W65" s="384"/>
      <c r="X65" s="94"/>
      <c r="Y65" s="392"/>
      <c r="Z65" s="385"/>
      <c r="AA65" s="90"/>
    </row>
    <row r="66" spans="1:27" ht="38.25" customHeight="1">
      <c r="A66" s="74"/>
      <c r="B66" s="76">
        <f t="shared" si="0"/>
        <v>34</v>
      </c>
      <c r="C66" s="91"/>
      <c r="D66" s="92"/>
      <c r="E66" s="92"/>
      <c r="F66" s="92"/>
      <c r="G66" s="92"/>
      <c r="H66" s="92"/>
      <c r="I66" s="92"/>
      <c r="J66" s="92"/>
      <c r="K66" s="92"/>
      <c r="L66" s="93"/>
      <c r="M66" s="445"/>
      <c r="N66" s="445"/>
      <c r="O66" s="445"/>
      <c r="P66" s="445"/>
      <c r="Q66" s="445"/>
      <c r="R66" s="445"/>
      <c r="S66" s="445"/>
      <c r="T66" s="445"/>
      <c r="U66" s="445"/>
      <c r="V66" s="445"/>
      <c r="W66" s="384"/>
      <c r="X66" s="94"/>
      <c r="Y66" s="392"/>
      <c r="Z66" s="385"/>
      <c r="AA66" s="90"/>
    </row>
    <row r="67" spans="1:27" ht="38.25" customHeight="1">
      <c r="A67" s="74"/>
      <c r="B67" s="76">
        <f t="shared" si="0"/>
        <v>35</v>
      </c>
      <c r="C67" s="91"/>
      <c r="D67" s="92"/>
      <c r="E67" s="92"/>
      <c r="F67" s="92"/>
      <c r="G67" s="92"/>
      <c r="H67" s="92"/>
      <c r="I67" s="92"/>
      <c r="J67" s="92"/>
      <c r="K67" s="92"/>
      <c r="L67" s="93"/>
      <c r="M67" s="445"/>
      <c r="N67" s="445"/>
      <c r="O67" s="445"/>
      <c r="P67" s="445"/>
      <c r="Q67" s="445"/>
      <c r="R67" s="445"/>
      <c r="S67" s="445"/>
      <c r="T67" s="445"/>
      <c r="U67" s="445"/>
      <c r="V67" s="445"/>
      <c r="W67" s="384"/>
      <c r="X67" s="94"/>
      <c r="Y67" s="392"/>
      <c r="Z67" s="385"/>
      <c r="AA67" s="90"/>
    </row>
    <row r="68" spans="1:27" ht="38.25" customHeight="1">
      <c r="A68" s="74"/>
      <c r="B68" s="76">
        <f t="shared" si="0"/>
        <v>36</v>
      </c>
      <c r="C68" s="91"/>
      <c r="D68" s="92"/>
      <c r="E68" s="92"/>
      <c r="F68" s="92"/>
      <c r="G68" s="92"/>
      <c r="H68" s="92"/>
      <c r="I68" s="92"/>
      <c r="J68" s="92"/>
      <c r="K68" s="92"/>
      <c r="L68" s="93"/>
      <c r="M68" s="445"/>
      <c r="N68" s="445"/>
      <c r="O68" s="445"/>
      <c r="P68" s="445"/>
      <c r="Q68" s="445"/>
      <c r="R68" s="445"/>
      <c r="S68" s="445"/>
      <c r="T68" s="445"/>
      <c r="U68" s="445"/>
      <c r="V68" s="445"/>
      <c r="W68" s="384"/>
      <c r="X68" s="94"/>
      <c r="Y68" s="392"/>
      <c r="Z68" s="385"/>
      <c r="AA68" s="90"/>
    </row>
    <row r="69" spans="1:27" ht="38.25" customHeight="1">
      <c r="A69" s="74"/>
      <c r="B69" s="76">
        <f t="shared" si="0"/>
        <v>37</v>
      </c>
      <c r="C69" s="91"/>
      <c r="D69" s="92"/>
      <c r="E69" s="92"/>
      <c r="F69" s="92"/>
      <c r="G69" s="92"/>
      <c r="H69" s="92"/>
      <c r="I69" s="92"/>
      <c r="J69" s="92"/>
      <c r="K69" s="92"/>
      <c r="L69" s="93"/>
      <c r="M69" s="445"/>
      <c r="N69" s="445"/>
      <c r="O69" s="445"/>
      <c r="P69" s="445"/>
      <c r="Q69" s="445"/>
      <c r="R69" s="445"/>
      <c r="S69" s="445"/>
      <c r="T69" s="445"/>
      <c r="U69" s="445"/>
      <c r="V69" s="445"/>
      <c r="W69" s="384"/>
      <c r="X69" s="94"/>
      <c r="Y69" s="392"/>
      <c r="Z69" s="385"/>
      <c r="AA69" s="90"/>
    </row>
    <row r="70" spans="1:27" ht="38.25" customHeight="1">
      <c r="A70" s="74"/>
      <c r="B70" s="76">
        <f t="shared" si="0"/>
        <v>38</v>
      </c>
      <c r="C70" s="91"/>
      <c r="D70" s="92"/>
      <c r="E70" s="92"/>
      <c r="F70" s="92"/>
      <c r="G70" s="92"/>
      <c r="H70" s="92"/>
      <c r="I70" s="92"/>
      <c r="J70" s="92"/>
      <c r="K70" s="92"/>
      <c r="L70" s="93"/>
      <c r="M70" s="445"/>
      <c r="N70" s="445"/>
      <c r="O70" s="445"/>
      <c r="P70" s="445"/>
      <c r="Q70" s="445"/>
      <c r="R70" s="445"/>
      <c r="S70" s="445"/>
      <c r="T70" s="445"/>
      <c r="U70" s="445"/>
      <c r="V70" s="445"/>
      <c r="W70" s="384"/>
      <c r="X70" s="94"/>
      <c r="Y70" s="392"/>
      <c r="Z70" s="385"/>
      <c r="AA70" s="90"/>
    </row>
    <row r="71" spans="1:27" ht="38.25" customHeight="1">
      <c r="A71" s="74"/>
      <c r="B71" s="76">
        <f t="shared" si="0"/>
        <v>39</v>
      </c>
      <c r="C71" s="91"/>
      <c r="D71" s="92"/>
      <c r="E71" s="92"/>
      <c r="F71" s="92"/>
      <c r="G71" s="92"/>
      <c r="H71" s="92"/>
      <c r="I71" s="92"/>
      <c r="J71" s="92"/>
      <c r="K71" s="92"/>
      <c r="L71" s="93"/>
      <c r="M71" s="445"/>
      <c r="N71" s="445"/>
      <c r="O71" s="445"/>
      <c r="P71" s="445"/>
      <c r="Q71" s="445"/>
      <c r="R71" s="445"/>
      <c r="S71" s="445"/>
      <c r="T71" s="445"/>
      <c r="U71" s="445"/>
      <c r="V71" s="445"/>
      <c r="W71" s="384"/>
      <c r="X71" s="94"/>
      <c r="Y71" s="392"/>
      <c r="Z71" s="385"/>
      <c r="AA71" s="90"/>
    </row>
    <row r="72" spans="1:27" ht="38.25" customHeight="1">
      <c r="A72" s="74"/>
      <c r="B72" s="76">
        <f t="shared" si="0"/>
        <v>40</v>
      </c>
      <c r="C72" s="91"/>
      <c r="D72" s="92"/>
      <c r="E72" s="92"/>
      <c r="F72" s="92"/>
      <c r="G72" s="92"/>
      <c r="H72" s="92"/>
      <c r="I72" s="92"/>
      <c r="J72" s="92"/>
      <c r="K72" s="92"/>
      <c r="L72" s="93"/>
      <c r="M72" s="445"/>
      <c r="N72" s="445"/>
      <c r="O72" s="445"/>
      <c r="P72" s="445"/>
      <c r="Q72" s="445"/>
      <c r="R72" s="445"/>
      <c r="S72" s="445"/>
      <c r="T72" s="445"/>
      <c r="U72" s="445"/>
      <c r="V72" s="445"/>
      <c r="W72" s="384"/>
      <c r="X72" s="94"/>
      <c r="Y72" s="392"/>
      <c r="Z72" s="385"/>
      <c r="AA72" s="90"/>
    </row>
    <row r="73" spans="1:27" ht="38.25" customHeight="1">
      <c r="A73" s="74"/>
      <c r="B73" s="76">
        <f t="shared" si="0"/>
        <v>41</v>
      </c>
      <c r="C73" s="91"/>
      <c r="D73" s="92"/>
      <c r="E73" s="92"/>
      <c r="F73" s="92"/>
      <c r="G73" s="92"/>
      <c r="H73" s="92"/>
      <c r="I73" s="92"/>
      <c r="J73" s="92"/>
      <c r="K73" s="92"/>
      <c r="L73" s="93"/>
      <c r="M73" s="445"/>
      <c r="N73" s="445"/>
      <c r="O73" s="445"/>
      <c r="P73" s="445"/>
      <c r="Q73" s="445"/>
      <c r="R73" s="445"/>
      <c r="S73" s="445"/>
      <c r="T73" s="445"/>
      <c r="U73" s="445"/>
      <c r="V73" s="445"/>
      <c r="W73" s="384"/>
      <c r="X73" s="94"/>
      <c r="Y73" s="392"/>
      <c r="Z73" s="385"/>
      <c r="AA73" s="90"/>
    </row>
    <row r="74" spans="1:27" ht="38.25" customHeight="1">
      <c r="A74" s="74"/>
      <c r="B74" s="76">
        <f t="shared" si="0"/>
        <v>42</v>
      </c>
      <c r="C74" s="91"/>
      <c r="D74" s="92"/>
      <c r="E74" s="92"/>
      <c r="F74" s="92"/>
      <c r="G74" s="92"/>
      <c r="H74" s="92"/>
      <c r="I74" s="92"/>
      <c r="J74" s="92"/>
      <c r="K74" s="92"/>
      <c r="L74" s="93"/>
      <c r="M74" s="445"/>
      <c r="N74" s="445"/>
      <c r="O74" s="445"/>
      <c r="P74" s="445"/>
      <c r="Q74" s="445"/>
      <c r="R74" s="445"/>
      <c r="S74" s="445"/>
      <c r="T74" s="445"/>
      <c r="U74" s="445"/>
      <c r="V74" s="445"/>
      <c r="W74" s="384"/>
      <c r="X74" s="94"/>
      <c r="Y74" s="392"/>
      <c r="Z74" s="385"/>
      <c r="AA74" s="90"/>
    </row>
    <row r="75" spans="1:27" ht="38.25" customHeight="1">
      <c r="A75" s="74"/>
      <c r="B75" s="76">
        <f t="shared" si="0"/>
        <v>43</v>
      </c>
      <c r="C75" s="91"/>
      <c r="D75" s="92"/>
      <c r="E75" s="92"/>
      <c r="F75" s="92"/>
      <c r="G75" s="92"/>
      <c r="H75" s="92"/>
      <c r="I75" s="92"/>
      <c r="J75" s="92"/>
      <c r="K75" s="92"/>
      <c r="L75" s="93"/>
      <c r="M75" s="445"/>
      <c r="N75" s="445"/>
      <c r="O75" s="445"/>
      <c r="P75" s="445"/>
      <c r="Q75" s="445"/>
      <c r="R75" s="445"/>
      <c r="S75" s="445"/>
      <c r="T75" s="445"/>
      <c r="U75" s="445"/>
      <c r="V75" s="445"/>
      <c r="W75" s="384"/>
      <c r="X75" s="94"/>
      <c r="Y75" s="392"/>
      <c r="Z75" s="385"/>
      <c r="AA75" s="90"/>
    </row>
    <row r="76" spans="1:27" ht="38.25" customHeight="1">
      <c r="A76" s="74"/>
      <c r="B76" s="76">
        <f t="shared" si="0"/>
        <v>44</v>
      </c>
      <c r="C76" s="91"/>
      <c r="D76" s="92"/>
      <c r="E76" s="92"/>
      <c r="F76" s="92"/>
      <c r="G76" s="92"/>
      <c r="H76" s="92"/>
      <c r="I76" s="92"/>
      <c r="J76" s="92"/>
      <c r="K76" s="92"/>
      <c r="L76" s="93"/>
      <c r="M76" s="445"/>
      <c r="N76" s="445"/>
      <c r="O76" s="445"/>
      <c r="P76" s="445"/>
      <c r="Q76" s="445"/>
      <c r="R76" s="445"/>
      <c r="S76" s="445"/>
      <c r="T76" s="445"/>
      <c r="U76" s="445"/>
      <c r="V76" s="445"/>
      <c r="W76" s="384"/>
      <c r="X76" s="94"/>
      <c r="Y76" s="392"/>
      <c r="Z76" s="385"/>
      <c r="AA76" s="90"/>
    </row>
    <row r="77" spans="1:27" ht="38.25" customHeight="1">
      <c r="A77" s="74"/>
      <c r="B77" s="76">
        <f t="shared" si="0"/>
        <v>45</v>
      </c>
      <c r="C77" s="91"/>
      <c r="D77" s="92"/>
      <c r="E77" s="92"/>
      <c r="F77" s="92"/>
      <c r="G77" s="92"/>
      <c r="H77" s="92"/>
      <c r="I77" s="92"/>
      <c r="J77" s="92"/>
      <c r="K77" s="92"/>
      <c r="L77" s="93"/>
      <c r="M77" s="445"/>
      <c r="N77" s="445"/>
      <c r="O77" s="445"/>
      <c r="P77" s="445"/>
      <c r="Q77" s="445"/>
      <c r="R77" s="445"/>
      <c r="S77" s="445"/>
      <c r="T77" s="445"/>
      <c r="U77" s="445"/>
      <c r="V77" s="445"/>
      <c r="W77" s="384"/>
      <c r="X77" s="94"/>
      <c r="Y77" s="392"/>
      <c r="Z77" s="385"/>
      <c r="AA77" s="90"/>
    </row>
    <row r="78" spans="1:27" ht="38.25" customHeight="1">
      <c r="A78" s="74"/>
      <c r="B78" s="76">
        <f t="shared" si="0"/>
        <v>46</v>
      </c>
      <c r="C78" s="91"/>
      <c r="D78" s="92"/>
      <c r="E78" s="92"/>
      <c r="F78" s="92"/>
      <c r="G78" s="92"/>
      <c r="H78" s="92"/>
      <c r="I78" s="92"/>
      <c r="J78" s="92"/>
      <c r="K78" s="92"/>
      <c r="L78" s="93"/>
      <c r="M78" s="445"/>
      <c r="N78" s="445"/>
      <c r="O78" s="445"/>
      <c r="P78" s="445"/>
      <c r="Q78" s="445"/>
      <c r="R78" s="445"/>
      <c r="S78" s="445"/>
      <c r="T78" s="445"/>
      <c r="U78" s="445"/>
      <c r="V78" s="445"/>
      <c r="W78" s="384"/>
      <c r="X78" s="94"/>
      <c r="Y78" s="392"/>
      <c r="Z78" s="385"/>
      <c r="AA78" s="90"/>
    </row>
    <row r="79" spans="1:27" ht="38.25" customHeight="1">
      <c r="A79" s="74"/>
      <c r="B79" s="76">
        <f t="shared" si="0"/>
        <v>47</v>
      </c>
      <c r="C79" s="91"/>
      <c r="D79" s="92"/>
      <c r="E79" s="92"/>
      <c r="F79" s="92"/>
      <c r="G79" s="92"/>
      <c r="H79" s="92"/>
      <c r="I79" s="92"/>
      <c r="J79" s="92"/>
      <c r="K79" s="92"/>
      <c r="L79" s="93"/>
      <c r="M79" s="445"/>
      <c r="N79" s="445"/>
      <c r="O79" s="445"/>
      <c r="P79" s="445"/>
      <c r="Q79" s="445"/>
      <c r="R79" s="445"/>
      <c r="S79" s="445"/>
      <c r="T79" s="445"/>
      <c r="U79" s="445"/>
      <c r="V79" s="445"/>
      <c r="W79" s="384"/>
      <c r="X79" s="94"/>
      <c r="Y79" s="392"/>
      <c r="Z79" s="385"/>
      <c r="AA79" s="90"/>
    </row>
    <row r="80" spans="1:27" ht="38.25" customHeight="1">
      <c r="A80" s="74"/>
      <c r="B80" s="76">
        <f t="shared" si="0"/>
        <v>48</v>
      </c>
      <c r="C80" s="91"/>
      <c r="D80" s="92"/>
      <c r="E80" s="92"/>
      <c r="F80" s="92"/>
      <c r="G80" s="92"/>
      <c r="H80" s="92"/>
      <c r="I80" s="92"/>
      <c r="J80" s="92"/>
      <c r="K80" s="92"/>
      <c r="L80" s="93"/>
      <c r="M80" s="445"/>
      <c r="N80" s="445"/>
      <c r="O80" s="445"/>
      <c r="P80" s="445"/>
      <c r="Q80" s="445"/>
      <c r="R80" s="445"/>
      <c r="S80" s="445"/>
      <c r="T80" s="445"/>
      <c r="U80" s="445"/>
      <c r="V80" s="445"/>
      <c r="W80" s="384"/>
      <c r="X80" s="94"/>
      <c r="Y80" s="392"/>
      <c r="Z80" s="385"/>
      <c r="AA80" s="90"/>
    </row>
    <row r="81" spans="1:27" ht="38.25" customHeight="1">
      <c r="A81" s="74"/>
      <c r="B81" s="76">
        <f t="shared" si="0"/>
        <v>49</v>
      </c>
      <c r="C81" s="91"/>
      <c r="D81" s="92"/>
      <c r="E81" s="92"/>
      <c r="F81" s="92"/>
      <c r="G81" s="92"/>
      <c r="H81" s="92"/>
      <c r="I81" s="92"/>
      <c r="J81" s="92"/>
      <c r="K81" s="92"/>
      <c r="L81" s="93"/>
      <c r="M81" s="445"/>
      <c r="N81" s="445"/>
      <c r="O81" s="445"/>
      <c r="P81" s="445"/>
      <c r="Q81" s="445"/>
      <c r="R81" s="445"/>
      <c r="S81" s="445"/>
      <c r="T81" s="445"/>
      <c r="U81" s="445"/>
      <c r="V81" s="445"/>
      <c r="W81" s="384"/>
      <c r="X81" s="94"/>
      <c r="Y81" s="392"/>
      <c r="Z81" s="385"/>
      <c r="AA81" s="90"/>
    </row>
    <row r="82" spans="1:27" ht="38.25" customHeight="1">
      <c r="A82" s="74"/>
      <c r="B82" s="76">
        <f t="shared" si="0"/>
        <v>50</v>
      </c>
      <c r="C82" s="91"/>
      <c r="D82" s="92"/>
      <c r="E82" s="92"/>
      <c r="F82" s="92"/>
      <c r="G82" s="92"/>
      <c r="H82" s="92"/>
      <c r="I82" s="92"/>
      <c r="J82" s="92"/>
      <c r="K82" s="92"/>
      <c r="L82" s="93"/>
      <c r="M82" s="445"/>
      <c r="N82" s="445"/>
      <c r="O82" s="445"/>
      <c r="P82" s="445"/>
      <c r="Q82" s="445"/>
      <c r="R82" s="445"/>
      <c r="S82" s="445"/>
      <c r="T82" s="445"/>
      <c r="U82" s="445"/>
      <c r="V82" s="445"/>
      <c r="W82" s="384"/>
      <c r="X82" s="94"/>
      <c r="Y82" s="392"/>
      <c r="Z82" s="385"/>
      <c r="AA82" s="90"/>
    </row>
    <row r="83" spans="1:27" ht="38.25" customHeight="1">
      <c r="A83" s="74"/>
      <c r="B83" s="76">
        <f t="shared" si="0"/>
        <v>51</v>
      </c>
      <c r="C83" s="91"/>
      <c r="D83" s="92"/>
      <c r="E83" s="92"/>
      <c r="F83" s="92"/>
      <c r="G83" s="92"/>
      <c r="H83" s="92"/>
      <c r="I83" s="92"/>
      <c r="J83" s="92"/>
      <c r="K83" s="92"/>
      <c r="L83" s="93"/>
      <c r="M83" s="445"/>
      <c r="N83" s="445"/>
      <c r="O83" s="445"/>
      <c r="P83" s="445"/>
      <c r="Q83" s="445"/>
      <c r="R83" s="445"/>
      <c r="S83" s="445"/>
      <c r="T83" s="445"/>
      <c r="U83" s="445"/>
      <c r="V83" s="445"/>
      <c r="W83" s="384"/>
      <c r="X83" s="94"/>
      <c r="Y83" s="392"/>
      <c r="Z83" s="385"/>
      <c r="AA83" s="90"/>
    </row>
    <row r="84" spans="1:27" ht="38.25" customHeight="1">
      <c r="A84" s="74"/>
      <c r="B84" s="76">
        <f t="shared" si="0"/>
        <v>52</v>
      </c>
      <c r="C84" s="91"/>
      <c r="D84" s="92"/>
      <c r="E84" s="92"/>
      <c r="F84" s="92"/>
      <c r="G84" s="92"/>
      <c r="H84" s="92"/>
      <c r="I84" s="92"/>
      <c r="J84" s="92"/>
      <c r="K84" s="92"/>
      <c r="L84" s="93"/>
      <c r="M84" s="445"/>
      <c r="N84" s="445"/>
      <c r="O84" s="445"/>
      <c r="P84" s="445"/>
      <c r="Q84" s="445"/>
      <c r="R84" s="445"/>
      <c r="S84" s="445"/>
      <c r="T84" s="445"/>
      <c r="U84" s="445"/>
      <c r="V84" s="445"/>
      <c r="W84" s="384"/>
      <c r="X84" s="94"/>
      <c r="Y84" s="392"/>
      <c r="Z84" s="385"/>
      <c r="AA84" s="90"/>
    </row>
    <row r="85" spans="1:27" ht="38.25" customHeight="1">
      <c r="A85" s="74"/>
      <c r="B85" s="76">
        <f t="shared" si="0"/>
        <v>53</v>
      </c>
      <c r="C85" s="91"/>
      <c r="D85" s="92"/>
      <c r="E85" s="92"/>
      <c r="F85" s="92"/>
      <c r="G85" s="92"/>
      <c r="H85" s="92"/>
      <c r="I85" s="92"/>
      <c r="J85" s="92"/>
      <c r="K85" s="92"/>
      <c r="L85" s="93"/>
      <c r="M85" s="445"/>
      <c r="N85" s="445"/>
      <c r="O85" s="445"/>
      <c r="P85" s="445"/>
      <c r="Q85" s="445"/>
      <c r="R85" s="445"/>
      <c r="S85" s="445"/>
      <c r="T85" s="445"/>
      <c r="U85" s="445"/>
      <c r="V85" s="445"/>
      <c r="W85" s="384"/>
      <c r="X85" s="94"/>
      <c r="Y85" s="392"/>
      <c r="Z85" s="385"/>
      <c r="AA85" s="90"/>
    </row>
    <row r="86" spans="1:27" ht="38.25" customHeight="1">
      <c r="A86" s="74"/>
      <c r="B86" s="76">
        <f t="shared" si="0"/>
        <v>54</v>
      </c>
      <c r="C86" s="91"/>
      <c r="D86" s="92"/>
      <c r="E86" s="92"/>
      <c r="F86" s="92"/>
      <c r="G86" s="92"/>
      <c r="H86" s="92"/>
      <c r="I86" s="92"/>
      <c r="J86" s="92"/>
      <c r="K86" s="92"/>
      <c r="L86" s="93"/>
      <c r="M86" s="445"/>
      <c r="N86" s="445"/>
      <c r="O86" s="445"/>
      <c r="P86" s="445"/>
      <c r="Q86" s="445"/>
      <c r="R86" s="445"/>
      <c r="S86" s="445"/>
      <c r="T86" s="445"/>
      <c r="U86" s="445"/>
      <c r="V86" s="445"/>
      <c r="W86" s="384"/>
      <c r="X86" s="94"/>
      <c r="Y86" s="392"/>
      <c r="Z86" s="385"/>
      <c r="AA86" s="90"/>
    </row>
    <row r="87" spans="1:27" ht="38.25" customHeight="1">
      <c r="A87" s="74"/>
      <c r="B87" s="76">
        <f t="shared" si="0"/>
        <v>55</v>
      </c>
      <c r="C87" s="91"/>
      <c r="D87" s="92"/>
      <c r="E87" s="92"/>
      <c r="F87" s="92"/>
      <c r="G87" s="92"/>
      <c r="H87" s="92"/>
      <c r="I87" s="92"/>
      <c r="J87" s="92"/>
      <c r="K87" s="92"/>
      <c r="L87" s="93"/>
      <c r="M87" s="445"/>
      <c r="N87" s="445"/>
      <c r="O87" s="445"/>
      <c r="P87" s="445"/>
      <c r="Q87" s="445"/>
      <c r="R87" s="445"/>
      <c r="S87" s="445"/>
      <c r="T87" s="445"/>
      <c r="U87" s="445"/>
      <c r="V87" s="445"/>
      <c r="W87" s="384"/>
      <c r="X87" s="94"/>
      <c r="Y87" s="392"/>
      <c r="Z87" s="385"/>
      <c r="AA87" s="90"/>
    </row>
    <row r="88" spans="1:27" ht="38.25" customHeight="1">
      <c r="A88" s="74"/>
      <c r="B88" s="76">
        <f t="shared" si="0"/>
        <v>56</v>
      </c>
      <c r="C88" s="91"/>
      <c r="D88" s="92"/>
      <c r="E88" s="92"/>
      <c r="F88" s="92"/>
      <c r="G88" s="92"/>
      <c r="H88" s="92"/>
      <c r="I88" s="92"/>
      <c r="J88" s="92"/>
      <c r="K88" s="92"/>
      <c r="L88" s="93"/>
      <c r="M88" s="445"/>
      <c r="N88" s="445"/>
      <c r="O88" s="445"/>
      <c r="P88" s="445"/>
      <c r="Q88" s="445"/>
      <c r="R88" s="445"/>
      <c r="S88" s="445"/>
      <c r="T88" s="445"/>
      <c r="U88" s="445"/>
      <c r="V88" s="445"/>
      <c r="W88" s="384"/>
      <c r="X88" s="94"/>
      <c r="Y88" s="392"/>
      <c r="Z88" s="385"/>
      <c r="AA88" s="90"/>
    </row>
    <row r="89" spans="1:27" ht="38.25" customHeight="1">
      <c r="A89" s="74"/>
      <c r="B89" s="76">
        <f t="shared" si="0"/>
        <v>57</v>
      </c>
      <c r="C89" s="91"/>
      <c r="D89" s="92"/>
      <c r="E89" s="92"/>
      <c r="F89" s="92"/>
      <c r="G89" s="92"/>
      <c r="H89" s="92"/>
      <c r="I89" s="92"/>
      <c r="J89" s="92"/>
      <c r="K89" s="92"/>
      <c r="L89" s="93"/>
      <c r="M89" s="445"/>
      <c r="N89" s="445"/>
      <c r="O89" s="445"/>
      <c r="P89" s="445"/>
      <c r="Q89" s="445"/>
      <c r="R89" s="445"/>
      <c r="S89" s="445"/>
      <c r="T89" s="445"/>
      <c r="U89" s="445"/>
      <c r="V89" s="445"/>
      <c r="W89" s="384"/>
      <c r="X89" s="94"/>
      <c r="Y89" s="392"/>
      <c r="Z89" s="385"/>
      <c r="AA89" s="90"/>
    </row>
    <row r="90" spans="1:27" ht="38.25" customHeight="1">
      <c r="A90" s="74"/>
      <c r="B90" s="76">
        <f t="shared" si="0"/>
        <v>58</v>
      </c>
      <c r="C90" s="91"/>
      <c r="D90" s="92"/>
      <c r="E90" s="92"/>
      <c r="F90" s="92"/>
      <c r="G90" s="92"/>
      <c r="H90" s="92"/>
      <c r="I90" s="92"/>
      <c r="J90" s="92"/>
      <c r="K90" s="92"/>
      <c r="L90" s="93"/>
      <c r="M90" s="445"/>
      <c r="N90" s="445"/>
      <c r="O90" s="445"/>
      <c r="P90" s="445"/>
      <c r="Q90" s="445"/>
      <c r="R90" s="445"/>
      <c r="S90" s="445"/>
      <c r="T90" s="445"/>
      <c r="U90" s="445"/>
      <c r="V90" s="445"/>
      <c r="W90" s="384"/>
      <c r="X90" s="94"/>
      <c r="Y90" s="392"/>
      <c r="Z90" s="385"/>
      <c r="AA90" s="90"/>
    </row>
    <row r="91" spans="1:27" ht="38.25" customHeight="1">
      <c r="A91" s="74"/>
      <c r="B91" s="76">
        <f t="shared" si="0"/>
        <v>59</v>
      </c>
      <c r="C91" s="91"/>
      <c r="D91" s="92"/>
      <c r="E91" s="92"/>
      <c r="F91" s="92"/>
      <c r="G91" s="92"/>
      <c r="H91" s="92"/>
      <c r="I91" s="92"/>
      <c r="J91" s="92"/>
      <c r="K91" s="92"/>
      <c r="L91" s="93"/>
      <c r="M91" s="445"/>
      <c r="N91" s="445"/>
      <c r="O91" s="445"/>
      <c r="P91" s="445"/>
      <c r="Q91" s="445"/>
      <c r="R91" s="445"/>
      <c r="S91" s="445"/>
      <c r="T91" s="445"/>
      <c r="U91" s="445"/>
      <c r="V91" s="445"/>
      <c r="W91" s="384"/>
      <c r="X91" s="94"/>
      <c r="Y91" s="392"/>
      <c r="Z91" s="385"/>
      <c r="AA91" s="90"/>
    </row>
    <row r="92" spans="1:27" ht="38.25" customHeight="1">
      <c r="A92" s="74"/>
      <c r="B92" s="76">
        <f t="shared" si="0"/>
        <v>60</v>
      </c>
      <c r="C92" s="91"/>
      <c r="D92" s="92"/>
      <c r="E92" s="92"/>
      <c r="F92" s="92"/>
      <c r="G92" s="92"/>
      <c r="H92" s="92"/>
      <c r="I92" s="92"/>
      <c r="J92" s="92"/>
      <c r="K92" s="92"/>
      <c r="L92" s="93"/>
      <c r="M92" s="445"/>
      <c r="N92" s="445"/>
      <c r="O92" s="445"/>
      <c r="P92" s="445"/>
      <c r="Q92" s="445"/>
      <c r="R92" s="445"/>
      <c r="S92" s="445"/>
      <c r="T92" s="445"/>
      <c r="U92" s="445"/>
      <c r="V92" s="445"/>
      <c r="W92" s="384"/>
      <c r="X92" s="94"/>
      <c r="Y92" s="392"/>
      <c r="Z92" s="385"/>
      <c r="AA92" s="90"/>
    </row>
    <row r="93" spans="1:27" ht="38.25" customHeight="1">
      <c r="A93" s="74"/>
      <c r="B93" s="76">
        <f t="shared" si="0"/>
        <v>61</v>
      </c>
      <c r="C93" s="91"/>
      <c r="D93" s="92"/>
      <c r="E93" s="92"/>
      <c r="F93" s="92"/>
      <c r="G93" s="92"/>
      <c r="H93" s="92"/>
      <c r="I93" s="92"/>
      <c r="J93" s="92"/>
      <c r="K93" s="92"/>
      <c r="L93" s="93"/>
      <c r="M93" s="445"/>
      <c r="N93" s="445"/>
      <c r="O93" s="445"/>
      <c r="P93" s="445"/>
      <c r="Q93" s="445"/>
      <c r="R93" s="445"/>
      <c r="S93" s="445"/>
      <c r="T93" s="445"/>
      <c r="U93" s="445"/>
      <c r="V93" s="445"/>
      <c r="W93" s="384"/>
      <c r="X93" s="94"/>
      <c r="Y93" s="392"/>
      <c r="Z93" s="385"/>
      <c r="AA93" s="90"/>
    </row>
    <row r="94" spans="1:27" ht="38.25" customHeight="1">
      <c r="A94" s="74"/>
      <c r="B94" s="76">
        <f t="shared" si="0"/>
        <v>62</v>
      </c>
      <c r="C94" s="91"/>
      <c r="D94" s="92"/>
      <c r="E94" s="92"/>
      <c r="F94" s="92"/>
      <c r="G94" s="92"/>
      <c r="H94" s="92"/>
      <c r="I94" s="92"/>
      <c r="J94" s="92"/>
      <c r="K94" s="92"/>
      <c r="L94" s="93"/>
      <c r="M94" s="445"/>
      <c r="N94" s="445"/>
      <c r="O94" s="445"/>
      <c r="P94" s="445"/>
      <c r="Q94" s="445"/>
      <c r="R94" s="445"/>
      <c r="S94" s="445"/>
      <c r="T94" s="445"/>
      <c r="U94" s="445"/>
      <c r="V94" s="445"/>
      <c r="W94" s="384"/>
      <c r="X94" s="94"/>
      <c r="Y94" s="392"/>
      <c r="Z94" s="385"/>
      <c r="AA94" s="90"/>
    </row>
    <row r="95" spans="1:27" ht="38.25" customHeight="1">
      <c r="A95" s="74"/>
      <c r="B95" s="76">
        <f t="shared" si="0"/>
        <v>63</v>
      </c>
      <c r="C95" s="91"/>
      <c r="D95" s="92"/>
      <c r="E95" s="92"/>
      <c r="F95" s="92"/>
      <c r="G95" s="92"/>
      <c r="H95" s="92"/>
      <c r="I95" s="92"/>
      <c r="J95" s="92"/>
      <c r="K95" s="92"/>
      <c r="L95" s="93"/>
      <c r="M95" s="445"/>
      <c r="N95" s="445"/>
      <c r="O95" s="445"/>
      <c r="P95" s="445"/>
      <c r="Q95" s="445"/>
      <c r="R95" s="445"/>
      <c r="S95" s="445"/>
      <c r="T95" s="445"/>
      <c r="U95" s="445"/>
      <c r="V95" s="445"/>
      <c r="W95" s="384"/>
      <c r="X95" s="94"/>
      <c r="Y95" s="392"/>
      <c r="Z95" s="385"/>
      <c r="AA95" s="90"/>
    </row>
    <row r="96" spans="1:27" ht="38.25" customHeight="1">
      <c r="A96" s="74"/>
      <c r="B96" s="76">
        <f t="shared" si="0"/>
        <v>64</v>
      </c>
      <c r="C96" s="91"/>
      <c r="D96" s="92"/>
      <c r="E96" s="92"/>
      <c r="F96" s="92"/>
      <c r="G96" s="92"/>
      <c r="H96" s="92"/>
      <c r="I96" s="92"/>
      <c r="J96" s="92"/>
      <c r="K96" s="92"/>
      <c r="L96" s="93"/>
      <c r="M96" s="445"/>
      <c r="N96" s="445"/>
      <c r="O96" s="445"/>
      <c r="P96" s="445"/>
      <c r="Q96" s="445"/>
      <c r="R96" s="445"/>
      <c r="S96" s="445"/>
      <c r="T96" s="445"/>
      <c r="U96" s="445"/>
      <c r="V96" s="445"/>
      <c r="W96" s="384"/>
      <c r="X96" s="94"/>
      <c r="Y96" s="392"/>
      <c r="Z96" s="385"/>
      <c r="AA96" s="90"/>
    </row>
    <row r="97" spans="1:27" ht="38.25" customHeight="1">
      <c r="A97" s="74"/>
      <c r="B97" s="76">
        <f t="shared" si="0"/>
        <v>65</v>
      </c>
      <c r="C97" s="91"/>
      <c r="D97" s="92"/>
      <c r="E97" s="92"/>
      <c r="F97" s="92"/>
      <c r="G97" s="92"/>
      <c r="H97" s="92"/>
      <c r="I97" s="92"/>
      <c r="J97" s="92"/>
      <c r="K97" s="92"/>
      <c r="L97" s="93"/>
      <c r="M97" s="445"/>
      <c r="N97" s="445"/>
      <c r="O97" s="445"/>
      <c r="P97" s="445"/>
      <c r="Q97" s="445"/>
      <c r="R97" s="445"/>
      <c r="S97" s="445"/>
      <c r="T97" s="445"/>
      <c r="U97" s="445"/>
      <c r="V97" s="445"/>
      <c r="W97" s="384"/>
      <c r="X97" s="94"/>
      <c r="Y97" s="392"/>
      <c r="Z97" s="385"/>
      <c r="AA97" s="90"/>
    </row>
    <row r="98" spans="1:27" ht="38.25" customHeight="1">
      <c r="A98" s="74"/>
      <c r="B98" s="76">
        <f t="shared" si="0"/>
        <v>66</v>
      </c>
      <c r="C98" s="91"/>
      <c r="D98" s="92"/>
      <c r="E98" s="92"/>
      <c r="F98" s="92"/>
      <c r="G98" s="92"/>
      <c r="H98" s="92"/>
      <c r="I98" s="92"/>
      <c r="J98" s="92"/>
      <c r="K98" s="92"/>
      <c r="L98" s="93"/>
      <c r="M98" s="445"/>
      <c r="N98" s="445"/>
      <c r="O98" s="445"/>
      <c r="P98" s="445"/>
      <c r="Q98" s="445"/>
      <c r="R98" s="445"/>
      <c r="S98" s="445"/>
      <c r="T98" s="445"/>
      <c r="U98" s="445"/>
      <c r="V98" s="445"/>
      <c r="W98" s="384"/>
      <c r="X98" s="94"/>
      <c r="Y98" s="392"/>
      <c r="Z98" s="385"/>
      <c r="AA98" s="90"/>
    </row>
    <row r="99" spans="1:27" ht="38.25" customHeight="1">
      <c r="A99" s="74"/>
      <c r="B99" s="76">
        <f t="shared" ref="B99:B132" si="1">B98+1</f>
        <v>67</v>
      </c>
      <c r="C99" s="91"/>
      <c r="D99" s="92"/>
      <c r="E99" s="92"/>
      <c r="F99" s="92"/>
      <c r="G99" s="92"/>
      <c r="H99" s="92"/>
      <c r="I99" s="92"/>
      <c r="J99" s="92"/>
      <c r="K99" s="92"/>
      <c r="L99" s="93"/>
      <c r="M99" s="445"/>
      <c r="N99" s="445"/>
      <c r="O99" s="445"/>
      <c r="P99" s="445"/>
      <c r="Q99" s="445"/>
      <c r="R99" s="445"/>
      <c r="S99" s="445"/>
      <c r="T99" s="445"/>
      <c r="U99" s="445"/>
      <c r="V99" s="445"/>
      <c r="W99" s="384"/>
      <c r="X99" s="94"/>
      <c r="Y99" s="392"/>
      <c r="Z99" s="385"/>
      <c r="AA99" s="90"/>
    </row>
    <row r="100" spans="1:27" ht="38.25" customHeight="1">
      <c r="A100" s="74"/>
      <c r="B100" s="76">
        <f t="shared" si="1"/>
        <v>68</v>
      </c>
      <c r="C100" s="91"/>
      <c r="D100" s="92"/>
      <c r="E100" s="92"/>
      <c r="F100" s="92"/>
      <c r="G100" s="92"/>
      <c r="H100" s="92"/>
      <c r="I100" s="92"/>
      <c r="J100" s="92"/>
      <c r="K100" s="92"/>
      <c r="L100" s="93"/>
      <c r="M100" s="445"/>
      <c r="N100" s="445"/>
      <c r="O100" s="445"/>
      <c r="P100" s="445"/>
      <c r="Q100" s="445"/>
      <c r="R100" s="445"/>
      <c r="S100" s="445"/>
      <c r="T100" s="445"/>
      <c r="U100" s="445"/>
      <c r="V100" s="445"/>
      <c r="W100" s="384"/>
      <c r="X100" s="94"/>
      <c r="Y100" s="392"/>
      <c r="Z100" s="385"/>
      <c r="AA100" s="90"/>
    </row>
    <row r="101" spans="1:27" ht="38.25" customHeight="1">
      <c r="A101" s="74"/>
      <c r="B101" s="76">
        <f t="shared" si="1"/>
        <v>69</v>
      </c>
      <c r="C101" s="91"/>
      <c r="D101" s="92"/>
      <c r="E101" s="92"/>
      <c r="F101" s="92"/>
      <c r="G101" s="92"/>
      <c r="H101" s="92"/>
      <c r="I101" s="92"/>
      <c r="J101" s="92"/>
      <c r="K101" s="92"/>
      <c r="L101" s="93"/>
      <c r="M101" s="445"/>
      <c r="N101" s="445"/>
      <c r="O101" s="445"/>
      <c r="P101" s="445"/>
      <c r="Q101" s="445"/>
      <c r="R101" s="445"/>
      <c r="S101" s="445"/>
      <c r="T101" s="445"/>
      <c r="U101" s="445"/>
      <c r="V101" s="445"/>
      <c r="W101" s="384"/>
      <c r="X101" s="94"/>
      <c r="Y101" s="392"/>
      <c r="Z101" s="385"/>
      <c r="AA101" s="90"/>
    </row>
    <row r="102" spans="1:27" ht="38.25" customHeight="1">
      <c r="A102" s="74"/>
      <c r="B102" s="76">
        <f t="shared" si="1"/>
        <v>70</v>
      </c>
      <c r="C102" s="91"/>
      <c r="D102" s="92"/>
      <c r="E102" s="92"/>
      <c r="F102" s="92"/>
      <c r="G102" s="92"/>
      <c r="H102" s="92"/>
      <c r="I102" s="92"/>
      <c r="J102" s="92"/>
      <c r="K102" s="92"/>
      <c r="L102" s="93"/>
      <c r="M102" s="445"/>
      <c r="N102" s="445"/>
      <c r="O102" s="445"/>
      <c r="P102" s="445"/>
      <c r="Q102" s="445"/>
      <c r="R102" s="445"/>
      <c r="S102" s="445"/>
      <c r="T102" s="445"/>
      <c r="U102" s="445"/>
      <c r="V102" s="445"/>
      <c r="W102" s="384"/>
      <c r="X102" s="94"/>
      <c r="Y102" s="392"/>
      <c r="Z102" s="385"/>
      <c r="AA102" s="90"/>
    </row>
    <row r="103" spans="1:27" ht="38.25" customHeight="1">
      <c r="A103" s="74"/>
      <c r="B103" s="76">
        <f t="shared" si="1"/>
        <v>71</v>
      </c>
      <c r="C103" s="91"/>
      <c r="D103" s="92"/>
      <c r="E103" s="92"/>
      <c r="F103" s="92"/>
      <c r="G103" s="92"/>
      <c r="H103" s="92"/>
      <c r="I103" s="92"/>
      <c r="J103" s="92"/>
      <c r="K103" s="92"/>
      <c r="L103" s="93"/>
      <c r="M103" s="445"/>
      <c r="N103" s="445"/>
      <c r="O103" s="445"/>
      <c r="P103" s="445"/>
      <c r="Q103" s="445"/>
      <c r="R103" s="445"/>
      <c r="S103" s="445"/>
      <c r="T103" s="445"/>
      <c r="U103" s="445"/>
      <c r="V103" s="445"/>
      <c r="W103" s="384"/>
      <c r="X103" s="94"/>
      <c r="Y103" s="392"/>
      <c r="Z103" s="385"/>
      <c r="AA103" s="90"/>
    </row>
    <row r="104" spans="1:27" ht="38.25" customHeight="1">
      <c r="A104" s="74"/>
      <c r="B104" s="76">
        <f t="shared" si="1"/>
        <v>72</v>
      </c>
      <c r="C104" s="91"/>
      <c r="D104" s="92"/>
      <c r="E104" s="92"/>
      <c r="F104" s="92"/>
      <c r="G104" s="92"/>
      <c r="H104" s="92"/>
      <c r="I104" s="92"/>
      <c r="J104" s="92"/>
      <c r="K104" s="92"/>
      <c r="L104" s="93"/>
      <c r="M104" s="445"/>
      <c r="N104" s="445"/>
      <c r="O104" s="445"/>
      <c r="P104" s="445"/>
      <c r="Q104" s="445"/>
      <c r="R104" s="445"/>
      <c r="S104" s="445"/>
      <c r="T104" s="445"/>
      <c r="U104" s="445"/>
      <c r="V104" s="445"/>
      <c r="W104" s="384"/>
      <c r="X104" s="94"/>
      <c r="Y104" s="392"/>
      <c r="Z104" s="385"/>
      <c r="AA104" s="90"/>
    </row>
    <row r="105" spans="1:27" ht="38.25" customHeight="1">
      <c r="A105" s="74"/>
      <c r="B105" s="76">
        <f t="shared" si="1"/>
        <v>73</v>
      </c>
      <c r="C105" s="91"/>
      <c r="D105" s="92"/>
      <c r="E105" s="92"/>
      <c r="F105" s="92"/>
      <c r="G105" s="92"/>
      <c r="H105" s="92"/>
      <c r="I105" s="92"/>
      <c r="J105" s="92"/>
      <c r="K105" s="92"/>
      <c r="L105" s="93"/>
      <c r="M105" s="445"/>
      <c r="N105" s="445"/>
      <c r="O105" s="445"/>
      <c r="P105" s="445"/>
      <c r="Q105" s="445"/>
      <c r="R105" s="445"/>
      <c r="S105" s="445"/>
      <c r="T105" s="445"/>
      <c r="U105" s="445"/>
      <c r="V105" s="445"/>
      <c r="W105" s="384"/>
      <c r="X105" s="94"/>
      <c r="Y105" s="392"/>
      <c r="Z105" s="385"/>
      <c r="AA105" s="90"/>
    </row>
    <row r="106" spans="1:27" ht="38.25" customHeight="1">
      <c r="A106" s="74"/>
      <c r="B106" s="76">
        <f t="shared" si="1"/>
        <v>74</v>
      </c>
      <c r="C106" s="91"/>
      <c r="D106" s="92"/>
      <c r="E106" s="92"/>
      <c r="F106" s="92"/>
      <c r="G106" s="92"/>
      <c r="H106" s="92"/>
      <c r="I106" s="92"/>
      <c r="J106" s="92"/>
      <c r="K106" s="92"/>
      <c r="L106" s="93"/>
      <c r="M106" s="445"/>
      <c r="N106" s="445"/>
      <c r="O106" s="445"/>
      <c r="P106" s="445"/>
      <c r="Q106" s="445"/>
      <c r="R106" s="445"/>
      <c r="S106" s="445"/>
      <c r="T106" s="445"/>
      <c r="U106" s="445"/>
      <c r="V106" s="445"/>
      <c r="W106" s="384"/>
      <c r="X106" s="94"/>
      <c r="Y106" s="392"/>
      <c r="Z106" s="385"/>
      <c r="AA106" s="90"/>
    </row>
    <row r="107" spans="1:27" ht="38.25" customHeight="1">
      <c r="A107" s="74"/>
      <c r="B107" s="76">
        <f t="shared" si="1"/>
        <v>75</v>
      </c>
      <c r="C107" s="91"/>
      <c r="D107" s="92"/>
      <c r="E107" s="92"/>
      <c r="F107" s="92"/>
      <c r="G107" s="92"/>
      <c r="H107" s="92"/>
      <c r="I107" s="92"/>
      <c r="J107" s="92"/>
      <c r="K107" s="92"/>
      <c r="L107" s="93"/>
      <c r="M107" s="445"/>
      <c r="N107" s="445"/>
      <c r="O107" s="445"/>
      <c r="P107" s="445"/>
      <c r="Q107" s="445"/>
      <c r="R107" s="445"/>
      <c r="S107" s="445"/>
      <c r="T107" s="445"/>
      <c r="U107" s="445"/>
      <c r="V107" s="445"/>
      <c r="W107" s="384"/>
      <c r="X107" s="94"/>
      <c r="Y107" s="392"/>
      <c r="Z107" s="385"/>
      <c r="AA107" s="90"/>
    </row>
    <row r="108" spans="1:27" ht="38.25" customHeight="1">
      <c r="A108" s="74"/>
      <c r="B108" s="76">
        <f t="shared" si="1"/>
        <v>76</v>
      </c>
      <c r="C108" s="91"/>
      <c r="D108" s="92"/>
      <c r="E108" s="92"/>
      <c r="F108" s="92"/>
      <c r="G108" s="92"/>
      <c r="H108" s="92"/>
      <c r="I108" s="92"/>
      <c r="J108" s="92"/>
      <c r="K108" s="92"/>
      <c r="L108" s="93"/>
      <c r="M108" s="445"/>
      <c r="N108" s="445"/>
      <c r="O108" s="445"/>
      <c r="P108" s="445"/>
      <c r="Q108" s="445"/>
      <c r="R108" s="445"/>
      <c r="S108" s="445"/>
      <c r="T108" s="445"/>
      <c r="U108" s="445"/>
      <c r="V108" s="445"/>
      <c r="W108" s="384"/>
      <c r="X108" s="94"/>
      <c r="Y108" s="392"/>
      <c r="Z108" s="385"/>
      <c r="AA108" s="90"/>
    </row>
    <row r="109" spans="1:27" ht="38.25" customHeight="1">
      <c r="A109" s="74"/>
      <c r="B109" s="76">
        <f t="shared" si="1"/>
        <v>77</v>
      </c>
      <c r="C109" s="91"/>
      <c r="D109" s="92"/>
      <c r="E109" s="92"/>
      <c r="F109" s="92"/>
      <c r="G109" s="92"/>
      <c r="H109" s="92"/>
      <c r="I109" s="92"/>
      <c r="J109" s="92"/>
      <c r="K109" s="92"/>
      <c r="L109" s="93"/>
      <c r="M109" s="445"/>
      <c r="N109" s="445"/>
      <c r="O109" s="445"/>
      <c r="P109" s="445"/>
      <c r="Q109" s="445"/>
      <c r="R109" s="445"/>
      <c r="S109" s="445"/>
      <c r="T109" s="445"/>
      <c r="U109" s="445"/>
      <c r="V109" s="445"/>
      <c r="W109" s="384"/>
      <c r="X109" s="94"/>
      <c r="Y109" s="392"/>
      <c r="Z109" s="385"/>
      <c r="AA109" s="90"/>
    </row>
    <row r="110" spans="1:27" ht="38.25" customHeight="1">
      <c r="A110" s="74"/>
      <c r="B110" s="76">
        <f t="shared" si="1"/>
        <v>78</v>
      </c>
      <c r="C110" s="91"/>
      <c r="D110" s="92"/>
      <c r="E110" s="92"/>
      <c r="F110" s="92"/>
      <c r="G110" s="92"/>
      <c r="H110" s="92"/>
      <c r="I110" s="92"/>
      <c r="J110" s="92"/>
      <c r="K110" s="92"/>
      <c r="L110" s="93"/>
      <c r="M110" s="445"/>
      <c r="N110" s="445"/>
      <c r="O110" s="445"/>
      <c r="P110" s="445"/>
      <c r="Q110" s="445"/>
      <c r="R110" s="445"/>
      <c r="S110" s="445"/>
      <c r="T110" s="445"/>
      <c r="U110" s="445"/>
      <c r="V110" s="445"/>
      <c r="W110" s="384"/>
      <c r="X110" s="94"/>
      <c r="Y110" s="392"/>
      <c r="Z110" s="385"/>
      <c r="AA110" s="90"/>
    </row>
    <row r="111" spans="1:27" ht="38.25" customHeight="1">
      <c r="A111" s="74"/>
      <c r="B111" s="76">
        <f t="shared" si="1"/>
        <v>79</v>
      </c>
      <c r="C111" s="91"/>
      <c r="D111" s="92"/>
      <c r="E111" s="92"/>
      <c r="F111" s="92"/>
      <c r="G111" s="92"/>
      <c r="H111" s="92"/>
      <c r="I111" s="92"/>
      <c r="J111" s="92"/>
      <c r="K111" s="92"/>
      <c r="L111" s="93"/>
      <c r="M111" s="445"/>
      <c r="N111" s="445"/>
      <c r="O111" s="445"/>
      <c r="P111" s="445"/>
      <c r="Q111" s="445"/>
      <c r="R111" s="445"/>
      <c r="S111" s="445"/>
      <c r="T111" s="445"/>
      <c r="U111" s="445"/>
      <c r="V111" s="445"/>
      <c r="W111" s="384"/>
      <c r="X111" s="94"/>
      <c r="Y111" s="392"/>
      <c r="Z111" s="385"/>
      <c r="AA111" s="90"/>
    </row>
    <row r="112" spans="1:27" ht="38.25" customHeight="1">
      <c r="A112" s="74"/>
      <c r="B112" s="76">
        <f t="shared" si="1"/>
        <v>80</v>
      </c>
      <c r="C112" s="91"/>
      <c r="D112" s="92"/>
      <c r="E112" s="92"/>
      <c r="F112" s="92"/>
      <c r="G112" s="92"/>
      <c r="H112" s="92"/>
      <c r="I112" s="92"/>
      <c r="J112" s="92"/>
      <c r="K112" s="92"/>
      <c r="L112" s="93"/>
      <c r="M112" s="445"/>
      <c r="N112" s="445"/>
      <c r="O112" s="445"/>
      <c r="P112" s="445"/>
      <c r="Q112" s="445"/>
      <c r="R112" s="445"/>
      <c r="S112" s="445"/>
      <c r="T112" s="445"/>
      <c r="U112" s="445"/>
      <c r="V112" s="445"/>
      <c r="W112" s="384"/>
      <c r="X112" s="94"/>
      <c r="Y112" s="392"/>
      <c r="Z112" s="385"/>
      <c r="AA112" s="90"/>
    </row>
    <row r="113" spans="1:27" ht="38.25" customHeight="1">
      <c r="A113" s="74"/>
      <c r="B113" s="76">
        <f t="shared" si="1"/>
        <v>81</v>
      </c>
      <c r="C113" s="91"/>
      <c r="D113" s="92"/>
      <c r="E113" s="92"/>
      <c r="F113" s="92"/>
      <c r="G113" s="92"/>
      <c r="H113" s="92"/>
      <c r="I113" s="92"/>
      <c r="J113" s="92"/>
      <c r="K113" s="92"/>
      <c r="L113" s="93"/>
      <c r="M113" s="445"/>
      <c r="N113" s="445"/>
      <c r="O113" s="445"/>
      <c r="P113" s="445"/>
      <c r="Q113" s="445"/>
      <c r="R113" s="445"/>
      <c r="S113" s="445"/>
      <c r="T113" s="445"/>
      <c r="U113" s="445"/>
      <c r="V113" s="445"/>
      <c r="W113" s="384"/>
      <c r="X113" s="94"/>
      <c r="Y113" s="392"/>
      <c r="Z113" s="385"/>
      <c r="AA113" s="90"/>
    </row>
    <row r="114" spans="1:27" ht="38.25" customHeight="1">
      <c r="A114" s="74"/>
      <c r="B114" s="76">
        <f t="shared" si="1"/>
        <v>82</v>
      </c>
      <c r="C114" s="91"/>
      <c r="D114" s="92"/>
      <c r="E114" s="92"/>
      <c r="F114" s="92"/>
      <c r="G114" s="92"/>
      <c r="H114" s="92"/>
      <c r="I114" s="92"/>
      <c r="J114" s="92"/>
      <c r="K114" s="92"/>
      <c r="L114" s="93"/>
      <c r="M114" s="445"/>
      <c r="N114" s="445"/>
      <c r="O114" s="445"/>
      <c r="P114" s="445"/>
      <c r="Q114" s="445"/>
      <c r="R114" s="445"/>
      <c r="S114" s="445"/>
      <c r="T114" s="445"/>
      <c r="U114" s="445"/>
      <c r="V114" s="445"/>
      <c r="W114" s="384"/>
      <c r="X114" s="94"/>
      <c r="Y114" s="392"/>
      <c r="Z114" s="385"/>
      <c r="AA114" s="90"/>
    </row>
    <row r="115" spans="1:27" ht="38.25" customHeight="1">
      <c r="A115" s="74"/>
      <c r="B115" s="76">
        <f t="shared" si="1"/>
        <v>83</v>
      </c>
      <c r="C115" s="91"/>
      <c r="D115" s="92"/>
      <c r="E115" s="92"/>
      <c r="F115" s="92"/>
      <c r="G115" s="92"/>
      <c r="H115" s="92"/>
      <c r="I115" s="92"/>
      <c r="J115" s="92"/>
      <c r="K115" s="92"/>
      <c r="L115" s="93"/>
      <c r="M115" s="445"/>
      <c r="N115" s="445"/>
      <c r="O115" s="445"/>
      <c r="P115" s="445"/>
      <c r="Q115" s="445"/>
      <c r="R115" s="445"/>
      <c r="S115" s="445"/>
      <c r="T115" s="445"/>
      <c r="U115" s="445"/>
      <c r="V115" s="445"/>
      <c r="W115" s="384"/>
      <c r="X115" s="94"/>
      <c r="Y115" s="392"/>
      <c r="Z115" s="385"/>
      <c r="AA115" s="90"/>
    </row>
    <row r="116" spans="1:27" ht="38.25" customHeight="1">
      <c r="A116" s="74"/>
      <c r="B116" s="76">
        <f t="shared" si="1"/>
        <v>84</v>
      </c>
      <c r="C116" s="91"/>
      <c r="D116" s="92"/>
      <c r="E116" s="92"/>
      <c r="F116" s="92"/>
      <c r="G116" s="92"/>
      <c r="H116" s="92"/>
      <c r="I116" s="92"/>
      <c r="J116" s="92"/>
      <c r="K116" s="92"/>
      <c r="L116" s="93"/>
      <c r="M116" s="445"/>
      <c r="N116" s="445"/>
      <c r="O116" s="445"/>
      <c r="P116" s="445"/>
      <c r="Q116" s="445"/>
      <c r="R116" s="445"/>
      <c r="S116" s="445"/>
      <c r="T116" s="445"/>
      <c r="U116" s="445"/>
      <c r="V116" s="445"/>
      <c r="W116" s="384"/>
      <c r="X116" s="94"/>
      <c r="Y116" s="392"/>
      <c r="Z116" s="385"/>
      <c r="AA116" s="90"/>
    </row>
    <row r="117" spans="1:27" ht="38.25" customHeight="1">
      <c r="A117" s="74"/>
      <c r="B117" s="76">
        <f t="shared" si="1"/>
        <v>85</v>
      </c>
      <c r="C117" s="91"/>
      <c r="D117" s="92"/>
      <c r="E117" s="92"/>
      <c r="F117" s="92"/>
      <c r="G117" s="92"/>
      <c r="H117" s="92"/>
      <c r="I117" s="92"/>
      <c r="J117" s="92"/>
      <c r="K117" s="92"/>
      <c r="L117" s="93"/>
      <c r="M117" s="445"/>
      <c r="N117" s="445"/>
      <c r="O117" s="445"/>
      <c r="P117" s="445"/>
      <c r="Q117" s="445"/>
      <c r="R117" s="445"/>
      <c r="S117" s="445"/>
      <c r="T117" s="445"/>
      <c r="U117" s="445"/>
      <c r="V117" s="445"/>
      <c r="W117" s="384"/>
      <c r="X117" s="94"/>
      <c r="Y117" s="392"/>
      <c r="Z117" s="385"/>
      <c r="AA117" s="90"/>
    </row>
    <row r="118" spans="1:27" ht="38.25" customHeight="1">
      <c r="A118" s="74"/>
      <c r="B118" s="76">
        <f t="shared" si="1"/>
        <v>86</v>
      </c>
      <c r="C118" s="91"/>
      <c r="D118" s="92"/>
      <c r="E118" s="92"/>
      <c r="F118" s="92"/>
      <c r="G118" s="92"/>
      <c r="H118" s="92"/>
      <c r="I118" s="92"/>
      <c r="J118" s="92"/>
      <c r="K118" s="92"/>
      <c r="L118" s="93"/>
      <c r="M118" s="445"/>
      <c r="N118" s="445"/>
      <c r="O118" s="445"/>
      <c r="P118" s="445"/>
      <c r="Q118" s="445"/>
      <c r="R118" s="445"/>
      <c r="S118" s="445"/>
      <c r="T118" s="445"/>
      <c r="U118" s="445"/>
      <c r="V118" s="445"/>
      <c r="W118" s="384"/>
      <c r="X118" s="94"/>
      <c r="Y118" s="392"/>
      <c r="Z118" s="385"/>
      <c r="AA118" s="90"/>
    </row>
    <row r="119" spans="1:27" ht="38.25" customHeight="1">
      <c r="A119" s="74"/>
      <c r="B119" s="76">
        <f t="shared" si="1"/>
        <v>87</v>
      </c>
      <c r="C119" s="91"/>
      <c r="D119" s="92"/>
      <c r="E119" s="92"/>
      <c r="F119" s="92"/>
      <c r="G119" s="92"/>
      <c r="H119" s="92"/>
      <c r="I119" s="92"/>
      <c r="J119" s="92"/>
      <c r="K119" s="92"/>
      <c r="L119" s="93"/>
      <c r="M119" s="445"/>
      <c r="N119" s="445"/>
      <c r="O119" s="445"/>
      <c r="P119" s="445"/>
      <c r="Q119" s="445"/>
      <c r="R119" s="445"/>
      <c r="S119" s="445"/>
      <c r="T119" s="445"/>
      <c r="U119" s="445"/>
      <c r="V119" s="445"/>
      <c r="W119" s="384"/>
      <c r="X119" s="94"/>
      <c r="Y119" s="392"/>
      <c r="Z119" s="385"/>
      <c r="AA119" s="90"/>
    </row>
    <row r="120" spans="1:27" ht="38.25" customHeight="1">
      <c r="A120" s="74"/>
      <c r="B120" s="76">
        <f t="shared" si="1"/>
        <v>88</v>
      </c>
      <c r="C120" s="91"/>
      <c r="D120" s="92"/>
      <c r="E120" s="92"/>
      <c r="F120" s="92"/>
      <c r="G120" s="92"/>
      <c r="H120" s="92"/>
      <c r="I120" s="92"/>
      <c r="J120" s="92"/>
      <c r="K120" s="92"/>
      <c r="L120" s="93"/>
      <c r="M120" s="445"/>
      <c r="N120" s="445"/>
      <c r="O120" s="445"/>
      <c r="P120" s="445"/>
      <c r="Q120" s="445"/>
      <c r="R120" s="445"/>
      <c r="S120" s="445"/>
      <c r="T120" s="445"/>
      <c r="U120" s="445"/>
      <c r="V120" s="445"/>
      <c r="W120" s="384"/>
      <c r="X120" s="94"/>
      <c r="Y120" s="392"/>
      <c r="Z120" s="385"/>
      <c r="AA120" s="90"/>
    </row>
    <row r="121" spans="1:27" ht="38.25" customHeight="1">
      <c r="A121" s="74"/>
      <c r="B121" s="76">
        <f t="shared" si="1"/>
        <v>89</v>
      </c>
      <c r="C121" s="91"/>
      <c r="D121" s="92"/>
      <c r="E121" s="92"/>
      <c r="F121" s="92"/>
      <c r="G121" s="92"/>
      <c r="H121" s="92"/>
      <c r="I121" s="92"/>
      <c r="J121" s="92"/>
      <c r="K121" s="92"/>
      <c r="L121" s="93"/>
      <c r="M121" s="445"/>
      <c r="N121" s="445"/>
      <c r="O121" s="445"/>
      <c r="P121" s="445"/>
      <c r="Q121" s="445"/>
      <c r="R121" s="445"/>
      <c r="S121" s="445"/>
      <c r="T121" s="445"/>
      <c r="U121" s="445"/>
      <c r="V121" s="445"/>
      <c r="W121" s="384"/>
      <c r="X121" s="94"/>
      <c r="Y121" s="392"/>
      <c r="Z121" s="385"/>
      <c r="AA121" s="90"/>
    </row>
    <row r="122" spans="1:27" ht="38.25" customHeight="1">
      <c r="A122" s="74"/>
      <c r="B122" s="76">
        <f t="shared" si="1"/>
        <v>90</v>
      </c>
      <c r="C122" s="91"/>
      <c r="D122" s="92"/>
      <c r="E122" s="92"/>
      <c r="F122" s="92"/>
      <c r="G122" s="92"/>
      <c r="H122" s="92"/>
      <c r="I122" s="92"/>
      <c r="J122" s="92"/>
      <c r="K122" s="92"/>
      <c r="L122" s="93"/>
      <c r="M122" s="445"/>
      <c r="N122" s="445"/>
      <c r="O122" s="445"/>
      <c r="P122" s="445"/>
      <c r="Q122" s="445"/>
      <c r="R122" s="445"/>
      <c r="S122" s="445"/>
      <c r="T122" s="445"/>
      <c r="U122" s="445"/>
      <c r="V122" s="445"/>
      <c r="W122" s="384"/>
      <c r="X122" s="94"/>
      <c r="Y122" s="392"/>
      <c r="Z122" s="385"/>
      <c r="AA122" s="90"/>
    </row>
    <row r="123" spans="1:27" ht="38.25" customHeight="1">
      <c r="A123" s="74"/>
      <c r="B123" s="76">
        <f t="shared" si="1"/>
        <v>91</v>
      </c>
      <c r="C123" s="91"/>
      <c r="D123" s="92"/>
      <c r="E123" s="92"/>
      <c r="F123" s="92"/>
      <c r="G123" s="92"/>
      <c r="H123" s="92"/>
      <c r="I123" s="92"/>
      <c r="J123" s="92"/>
      <c r="K123" s="92"/>
      <c r="L123" s="93"/>
      <c r="M123" s="445"/>
      <c r="N123" s="445"/>
      <c r="O123" s="445"/>
      <c r="P123" s="445"/>
      <c r="Q123" s="445"/>
      <c r="R123" s="445"/>
      <c r="S123" s="445"/>
      <c r="T123" s="445"/>
      <c r="U123" s="445"/>
      <c r="V123" s="445"/>
      <c r="W123" s="384"/>
      <c r="X123" s="94"/>
      <c r="Y123" s="392"/>
      <c r="Z123" s="385"/>
      <c r="AA123" s="90"/>
    </row>
    <row r="124" spans="1:27" ht="38.25" customHeight="1">
      <c r="A124" s="74"/>
      <c r="B124" s="76">
        <f t="shared" si="1"/>
        <v>92</v>
      </c>
      <c r="C124" s="91"/>
      <c r="D124" s="92"/>
      <c r="E124" s="92"/>
      <c r="F124" s="92"/>
      <c r="G124" s="92"/>
      <c r="H124" s="92"/>
      <c r="I124" s="92"/>
      <c r="J124" s="92"/>
      <c r="K124" s="92"/>
      <c r="L124" s="93"/>
      <c r="M124" s="445"/>
      <c r="N124" s="445"/>
      <c r="O124" s="445"/>
      <c r="P124" s="445"/>
      <c r="Q124" s="445"/>
      <c r="R124" s="445"/>
      <c r="S124" s="445"/>
      <c r="T124" s="445"/>
      <c r="U124" s="445"/>
      <c r="V124" s="445"/>
      <c r="W124" s="384"/>
      <c r="X124" s="94"/>
      <c r="Y124" s="392"/>
      <c r="Z124" s="385"/>
      <c r="AA124" s="90"/>
    </row>
    <row r="125" spans="1:27" ht="38.25" customHeight="1">
      <c r="A125" s="74"/>
      <c r="B125" s="76">
        <f t="shared" si="1"/>
        <v>93</v>
      </c>
      <c r="C125" s="91"/>
      <c r="D125" s="92"/>
      <c r="E125" s="92"/>
      <c r="F125" s="92"/>
      <c r="G125" s="92"/>
      <c r="H125" s="92"/>
      <c r="I125" s="92"/>
      <c r="J125" s="92"/>
      <c r="K125" s="92"/>
      <c r="L125" s="93"/>
      <c r="M125" s="445"/>
      <c r="N125" s="445"/>
      <c r="O125" s="445"/>
      <c r="P125" s="445"/>
      <c r="Q125" s="445"/>
      <c r="R125" s="445"/>
      <c r="S125" s="445"/>
      <c r="T125" s="445"/>
      <c r="U125" s="445"/>
      <c r="V125" s="445"/>
      <c r="W125" s="384"/>
      <c r="X125" s="94"/>
      <c r="Y125" s="392"/>
      <c r="Z125" s="385"/>
      <c r="AA125" s="90"/>
    </row>
    <row r="126" spans="1:27" ht="38.25" customHeight="1">
      <c r="A126" s="74"/>
      <c r="B126" s="76">
        <f t="shared" si="1"/>
        <v>94</v>
      </c>
      <c r="C126" s="91"/>
      <c r="D126" s="92"/>
      <c r="E126" s="92"/>
      <c r="F126" s="92"/>
      <c r="G126" s="92"/>
      <c r="H126" s="92"/>
      <c r="I126" s="92"/>
      <c r="J126" s="92"/>
      <c r="K126" s="92"/>
      <c r="L126" s="93"/>
      <c r="M126" s="445"/>
      <c r="N126" s="445"/>
      <c r="O126" s="445"/>
      <c r="P126" s="445"/>
      <c r="Q126" s="445"/>
      <c r="R126" s="445"/>
      <c r="S126" s="445"/>
      <c r="T126" s="445"/>
      <c r="U126" s="445"/>
      <c r="V126" s="445"/>
      <c r="W126" s="384"/>
      <c r="X126" s="94"/>
      <c r="Y126" s="392"/>
      <c r="Z126" s="385"/>
      <c r="AA126" s="90"/>
    </row>
    <row r="127" spans="1:27" ht="38.25" customHeight="1">
      <c r="A127" s="74"/>
      <c r="B127" s="76">
        <f t="shared" si="1"/>
        <v>95</v>
      </c>
      <c r="C127" s="91"/>
      <c r="D127" s="92"/>
      <c r="E127" s="92"/>
      <c r="F127" s="92"/>
      <c r="G127" s="92"/>
      <c r="H127" s="92"/>
      <c r="I127" s="92"/>
      <c r="J127" s="92"/>
      <c r="K127" s="92"/>
      <c r="L127" s="93"/>
      <c r="M127" s="445"/>
      <c r="N127" s="445"/>
      <c r="O127" s="445"/>
      <c r="P127" s="445"/>
      <c r="Q127" s="445"/>
      <c r="R127" s="445"/>
      <c r="S127" s="445"/>
      <c r="T127" s="445"/>
      <c r="U127" s="445"/>
      <c r="V127" s="445"/>
      <c r="W127" s="384"/>
      <c r="X127" s="94"/>
      <c r="Y127" s="392"/>
      <c r="Z127" s="385"/>
      <c r="AA127" s="90"/>
    </row>
    <row r="128" spans="1:27" ht="38.25" customHeight="1">
      <c r="A128" s="74"/>
      <c r="B128" s="76">
        <f t="shared" si="1"/>
        <v>96</v>
      </c>
      <c r="C128" s="91"/>
      <c r="D128" s="92"/>
      <c r="E128" s="92"/>
      <c r="F128" s="92"/>
      <c r="G128" s="92"/>
      <c r="H128" s="92"/>
      <c r="I128" s="92"/>
      <c r="J128" s="92"/>
      <c r="K128" s="92"/>
      <c r="L128" s="93"/>
      <c r="M128" s="445"/>
      <c r="N128" s="445"/>
      <c r="O128" s="445"/>
      <c r="P128" s="445"/>
      <c r="Q128" s="445"/>
      <c r="R128" s="445"/>
      <c r="S128" s="445"/>
      <c r="T128" s="445"/>
      <c r="U128" s="445"/>
      <c r="V128" s="445"/>
      <c r="W128" s="384"/>
      <c r="X128" s="94"/>
      <c r="Y128" s="392"/>
      <c r="Z128" s="385"/>
      <c r="AA128" s="90"/>
    </row>
    <row r="129" spans="1:27" ht="38.25" customHeight="1">
      <c r="A129" s="74"/>
      <c r="B129" s="76">
        <f t="shared" si="1"/>
        <v>97</v>
      </c>
      <c r="C129" s="91"/>
      <c r="D129" s="92"/>
      <c r="E129" s="92"/>
      <c r="F129" s="92"/>
      <c r="G129" s="92"/>
      <c r="H129" s="92"/>
      <c r="I129" s="92"/>
      <c r="J129" s="92"/>
      <c r="K129" s="92"/>
      <c r="L129" s="93"/>
      <c r="M129" s="445"/>
      <c r="N129" s="445"/>
      <c r="O129" s="445"/>
      <c r="P129" s="445"/>
      <c r="Q129" s="445"/>
      <c r="R129" s="445"/>
      <c r="S129" s="445"/>
      <c r="T129" s="445"/>
      <c r="U129" s="445"/>
      <c r="V129" s="445"/>
      <c r="W129" s="384"/>
      <c r="X129" s="94"/>
      <c r="Y129" s="392"/>
      <c r="Z129" s="385"/>
      <c r="AA129" s="90"/>
    </row>
    <row r="130" spans="1:27" ht="38.25" customHeight="1">
      <c r="A130" s="74"/>
      <c r="B130" s="76">
        <f t="shared" si="1"/>
        <v>98</v>
      </c>
      <c r="C130" s="91"/>
      <c r="D130" s="92"/>
      <c r="E130" s="92"/>
      <c r="F130" s="92"/>
      <c r="G130" s="92"/>
      <c r="H130" s="92"/>
      <c r="I130" s="92"/>
      <c r="J130" s="92"/>
      <c r="K130" s="92"/>
      <c r="L130" s="93"/>
      <c r="M130" s="445"/>
      <c r="N130" s="445"/>
      <c r="O130" s="445"/>
      <c r="P130" s="445"/>
      <c r="Q130" s="445"/>
      <c r="R130" s="445"/>
      <c r="S130" s="445"/>
      <c r="T130" s="445"/>
      <c r="U130" s="445"/>
      <c r="V130" s="445"/>
      <c r="W130" s="384"/>
      <c r="X130" s="94"/>
      <c r="Y130" s="392"/>
      <c r="Z130" s="385"/>
      <c r="AA130" s="90"/>
    </row>
    <row r="131" spans="1:27" ht="38.25" customHeight="1">
      <c r="A131" s="74"/>
      <c r="B131" s="76">
        <f t="shared" si="1"/>
        <v>99</v>
      </c>
      <c r="C131" s="91"/>
      <c r="D131" s="92"/>
      <c r="E131" s="92"/>
      <c r="F131" s="92"/>
      <c r="G131" s="92"/>
      <c r="H131" s="92"/>
      <c r="I131" s="92"/>
      <c r="J131" s="92"/>
      <c r="K131" s="92"/>
      <c r="L131" s="93"/>
      <c r="M131" s="445"/>
      <c r="N131" s="445"/>
      <c r="O131" s="445"/>
      <c r="P131" s="445"/>
      <c r="Q131" s="445"/>
      <c r="R131" s="445"/>
      <c r="S131" s="445"/>
      <c r="T131" s="445"/>
      <c r="U131" s="445"/>
      <c r="V131" s="445"/>
      <c r="W131" s="384"/>
      <c r="X131" s="94"/>
      <c r="Y131" s="392"/>
      <c r="Z131" s="385"/>
      <c r="AA131" s="90"/>
    </row>
    <row r="132" spans="1:27" ht="38.25" customHeight="1" thickBot="1">
      <c r="A132" s="74"/>
      <c r="B132" s="76">
        <f t="shared" si="1"/>
        <v>100</v>
      </c>
      <c r="C132" s="393"/>
      <c r="D132" s="394"/>
      <c r="E132" s="394"/>
      <c r="F132" s="394"/>
      <c r="G132" s="394"/>
      <c r="H132" s="394"/>
      <c r="I132" s="394"/>
      <c r="J132" s="394"/>
      <c r="K132" s="394"/>
      <c r="L132" s="395"/>
      <c r="M132" s="457"/>
      <c r="N132" s="457"/>
      <c r="O132" s="457"/>
      <c r="P132" s="457"/>
      <c r="Q132" s="457"/>
      <c r="R132" s="457"/>
      <c r="S132" s="457"/>
      <c r="T132" s="457"/>
      <c r="U132" s="457"/>
      <c r="V132" s="457"/>
      <c r="W132" s="396"/>
      <c r="X132" s="397"/>
      <c r="Y132" s="398"/>
      <c r="Z132" s="385"/>
      <c r="AA132" s="90"/>
    </row>
    <row r="133" spans="1:27" ht="4.5" customHeight="1">
      <c r="A133" s="7"/>
    </row>
    <row r="134" spans="1:27" ht="28.5" customHeight="1">
      <c r="B134" s="9"/>
      <c r="C134" s="456"/>
      <c r="D134" s="456"/>
      <c r="E134" s="456"/>
      <c r="F134" s="456"/>
      <c r="G134" s="456"/>
      <c r="H134" s="456"/>
      <c r="I134" s="456"/>
      <c r="J134" s="456"/>
      <c r="K134" s="456"/>
      <c r="L134" s="456"/>
      <c r="M134" s="456"/>
      <c r="N134" s="456"/>
      <c r="O134" s="456"/>
      <c r="P134" s="456"/>
      <c r="Q134" s="456"/>
      <c r="R134" s="456"/>
      <c r="S134" s="456"/>
      <c r="T134" s="456"/>
      <c r="U134" s="456"/>
      <c r="V134" s="456"/>
      <c r="W134" s="456"/>
      <c r="X134" s="456"/>
      <c r="Y134" s="456"/>
      <c r="Z134" s="456"/>
      <c r="AA134" s="456"/>
    </row>
    <row r="135" spans="1:27" ht="20.100000000000001" customHeight="1">
      <c r="T135" s="10"/>
      <c r="U135" s="10"/>
      <c r="V135" s="10"/>
      <c r="W135" s="10"/>
      <c r="X135" s="10"/>
      <c r="Y135" s="10"/>
    </row>
    <row r="136" spans="1:27" ht="20.100000000000001" customHeight="1">
      <c r="T136" s="10"/>
      <c r="U136" s="10"/>
      <c r="V136" s="10"/>
      <c r="W136" s="10"/>
      <c r="X136" s="10"/>
      <c r="Y136" s="10"/>
    </row>
    <row r="137" spans="1:27" ht="20.100000000000001" customHeight="1">
      <c r="T137" s="10"/>
      <c r="U137" s="10"/>
      <c r="V137" s="10"/>
      <c r="W137" s="10"/>
      <c r="X137" s="10"/>
      <c r="Y137" s="10"/>
    </row>
    <row r="138" spans="1:27" ht="20.100000000000001" customHeight="1">
      <c r="T138" s="10"/>
      <c r="U138" s="10"/>
      <c r="V138" s="11"/>
      <c r="W138" s="11"/>
      <c r="X138" s="10"/>
      <c r="Y138" s="10"/>
    </row>
    <row r="139" spans="1:27" ht="20.100000000000001" customHeight="1">
      <c r="T139" s="10"/>
      <c r="U139" s="10"/>
      <c r="V139" s="12"/>
      <c r="W139" s="12"/>
      <c r="X139" s="10"/>
      <c r="Y139" s="10"/>
    </row>
    <row r="140" spans="1:27" ht="20.100000000000001" customHeight="1">
      <c r="T140" s="10"/>
      <c r="U140" s="10"/>
      <c r="V140" s="13"/>
      <c r="W140" s="13"/>
      <c r="X140" s="10"/>
      <c r="Y140" s="10"/>
    </row>
    <row r="141" spans="1:27" ht="20.100000000000001" customHeight="1">
      <c r="T141" s="10"/>
      <c r="U141" s="10"/>
      <c r="V141" s="10"/>
      <c r="W141" s="10"/>
      <c r="X141" s="10"/>
      <c r="Y141" s="10"/>
    </row>
  </sheetData>
  <mergeCells count="234">
    <mergeCell ref="B31:B32"/>
    <mergeCell ref="C31:L32"/>
    <mergeCell ref="M31:Q32"/>
    <mergeCell ref="X31:X32"/>
    <mergeCell ref="Y31:Y32"/>
    <mergeCell ref="M127:Q127"/>
    <mergeCell ref="R127:V127"/>
    <mergeCell ref="M128:Q128"/>
    <mergeCell ref="R128:V128"/>
    <mergeCell ref="M117:Q117"/>
    <mergeCell ref="R117:V117"/>
    <mergeCell ref="M118:Q118"/>
    <mergeCell ref="R118:V118"/>
    <mergeCell ref="M119:Q119"/>
    <mergeCell ref="R119:V119"/>
    <mergeCell ref="M120:Q120"/>
    <mergeCell ref="R120:V120"/>
    <mergeCell ref="M121:Q121"/>
    <mergeCell ref="R121:V121"/>
    <mergeCell ref="M112:Q112"/>
    <mergeCell ref="R112:V112"/>
    <mergeCell ref="M113:Q113"/>
    <mergeCell ref="R113:V113"/>
    <mergeCell ref="M114:Q114"/>
    <mergeCell ref="M129:Q129"/>
    <mergeCell ref="R129:V129"/>
    <mergeCell ref="M130:Q130"/>
    <mergeCell ref="R130:V130"/>
    <mergeCell ref="M131:Q131"/>
    <mergeCell ref="R131:V131"/>
    <mergeCell ref="M122:Q122"/>
    <mergeCell ref="R122:V122"/>
    <mergeCell ref="M123:Q123"/>
    <mergeCell ref="R123:V123"/>
    <mergeCell ref="M124:Q124"/>
    <mergeCell ref="R124:V124"/>
    <mergeCell ref="M125:Q125"/>
    <mergeCell ref="R125:V125"/>
    <mergeCell ref="M126:Q126"/>
    <mergeCell ref="R126:V126"/>
    <mergeCell ref="R114:V114"/>
    <mergeCell ref="M115:Q115"/>
    <mergeCell ref="R115:V115"/>
    <mergeCell ref="M116:Q116"/>
    <mergeCell ref="R116:V116"/>
    <mergeCell ref="M107:Q107"/>
    <mergeCell ref="R107:V107"/>
    <mergeCell ref="M108:Q108"/>
    <mergeCell ref="R108:V108"/>
    <mergeCell ref="M109:Q109"/>
    <mergeCell ref="R109:V109"/>
    <mergeCell ref="M110:Q110"/>
    <mergeCell ref="R110:V110"/>
    <mergeCell ref="M111:Q111"/>
    <mergeCell ref="R111:V111"/>
    <mergeCell ref="M102:Q102"/>
    <mergeCell ref="R102:V102"/>
    <mergeCell ref="M103:Q103"/>
    <mergeCell ref="R103:V103"/>
    <mergeCell ref="M104:Q104"/>
    <mergeCell ref="R104:V104"/>
    <mergeCell ref="M105:Q105"/>
    <mergeCell ref="R105:V105"/>
    <mergeCell ref="M106:Q106"/>
    <mergeCell ref="R106:V106"/>
    <mergeCell ref="M97:Q97"/>
    <mergeCell ref="R97:V97"/>
    <mergeCell ref="M98:Q98"/>
    <mergeCell ref="R98:V98"/>
    <mergeCell ref="M99:Q99"/>
    <mergeCell ref="R99:V99"/>
    <mergeCell ref="M100:Q100"/>
    <mergeCell ref="R100:V100"/>
    <mergeCell ref="M101:Q101"/>
    <mergeCell ref="R101:V101"/>
    <mergeCell ref="M92:Q92"/>
    <mergeCell ref="R92:V92"/>
    <mergeCell ref="M93:Q93"/>
    <mergeCell ref="R93:V93"/>
    <mergeCell ref="M94:Q94"/>
    <mergeCell ref="R94:V94"/>
    <mergeCell ref="M95:Q95"/>
    <mergeCell ref="R95:V95"/>
    <mergeCell ref="M96:Q96"/>
    <mergeCell ref="R96:V96"/>
    <mergeCell ref="M87:Q87"/>
    <mergeCell ref="R87:V87"/>
    <mergeCell ref="M88:Q88"/>
    <mergeCell ref="R88:V88"/>
    <mergeCell ref="M89:Q89"/>
    <mergeCell ref="R89:V89"/>
    <mergeCell ref="M90:Q90"/>
    <mergeCell ref="R90:V90"/>
    <mergeCell ref="M91:Q91"/>
    <mergeCell ref="R91:V91"/>
    <mergeCell ref="M82:Q82"/>
    <mergeCell ref="R82:V82"/>
    <mergeCell ref="M83:Q83"/>
    <mergeCell ref="R83:V83"/>
    <mergeCell ref="M84:Q84"/>
    <mergeCell ref="R84:V84"/>
    <mergeCell ref="M85:Q85"/>
    <mergeCell ref="R85:V85"/>
    <mergeCell ref="M86:Q86"/>
    <mergeCell ref="R86:V86"/>
    <mergeCell ref="R77:V77"/>
    <mergeCell ref="M78:Q78"/>
    <mergeCell ref="R78:V78"/>
    <mergeCell ref="M79:Q79"/>
    <mergeCell ref="R79:V79"/>
    <mergeCell ref="M80:Q80"/>
    <mergeCell ref="R80:V80"/>
    <mergeCell ref="M81:Q81"/>
    <mergeCell ref="R81:V81"/>
    <mergeCell ref="C134:AA134"/>
    <mergeCell ref="M70:Q70"/>
    <mergeCell ref="R70:V70"/>
    <mergeCell ref="M71:Q71"/>
    <mergeCell ref="R71:V71"/>
    <mergeCell ref="M132:Q132"/>
    <mergeCell ref="R132:V132"/>
    <mergeCell ref="M67:Q67"/>
    <mergeCell ref="R67:V67"/>
    <mergeCell ref="M68:Q68"/>
    <mergeCell ref="R68:V68"/>
    <mergeCell ref="M69:Q69"/>
    <mergeCell ref="R69:V69"/>
    <mergeCell ref="M72:Q72"/>
    <mergeCell ref="R72:V72"/>
    <mergeCell ref="M73:Q73"/>
    <mergeCell ref="R73:V73"/>
    <mergeCell ref="M74:Q74"/>
    <mergeCell ref="R74:V74"/>
    <mergeCell ref="M75:Q75"/>
    <mergeCell ref="R75:V75"/>
    <mergeCell ref="M76:Q76"/>
    <mergeCell ref="R76:V76"/>
    <mergeCell ref="M77:Q77"/>
    <mergeCell ref="M64:Q64"/>
    <mergeCell ref="R64:V64"/>
    <mergeCell ref="M65:Q65"/>
    <mergeCell ref="R65:V65"/>
    <mergeCell ref="M66:Q66"/>
    <mergeCell ref="R66:V66"/>
    <mergeCell ref="M61:Q61"/>
    <mergeCell ref="R61:V61"/>
    <mergeCell ref="M62:Q62"/>
    <mergeCell ref="R62:V62"/>
    <mergeCell ref="M63:Q63"/>
    <mergeCell ref="R63:V63"/>
    <mergeCell ref="M58:Q58"/>
    <mergeCell ref="R58:V58"/>
    <mergeCell ref="M59:Q59"/>
    <mergeCell ref="R59:V59"/>
    <mergeCell ref="M60:Q60"/>
    <mergeCell ref="R60:V60"/>
    <mergeCell ref="M55:Q55"/>
    <mergeCell ref="R55:V55"/>
    <mergeCell ref="M56:Q56"/>
    <mergeCell ref="R56:V56"/>
    <mergeCell ref="M57:Q57"/>
    <mergeCell ref="R57:V57"/>
    <mergeCell ref="M52:Q52"/>
    <mergeCell ref="R52:V52"/>
    <mergeCell ref="M53:Q53"/>
    <mergeCell ref="R53:V53"/>
    <mergeCell ref="M54:Q54"/>
    <mergeCell ref="R54:V54"/>
    <mergeCell ref="M49:Q49"/>
    <mergeCell ref="R49:V49"/>
    <mergeCell ref="M50:Q50"/>
    <mergeCell ref="R50:V50"/>
    <mergeCell ref="M51:Q51"/>
    <mergeCell ref="R51:V51"/>
    <mergeCell ref="M46:Q46"/>
    <mergeCell ref="R46:V46"/>
    <mergeCell ref="M47:Q47"/>
    <mergeCell ref="R47:V47"/>
    <mergeCell ref="M48:Q48"/>
    <mergeCell ref="R48:V48"/>
    <mergeCell ref="M43:Q43"/>
    <mergeCell ref="R43:V43"/>
    <mergeCell ref="M44:Q44"/>
    <mergeCell ref="R44:V44"/>
    <mergeCell ref="M45:Q45"/>
    <mergeCell ref="R45:V45"/>
    <mergeCell ref="M40:Q40"/>
    <mergeCell ref="R40:V40"/>
    <mergeCell ref="M41:Q41"/>
    <mergeCell ref="R41:V41"/>
    <mergeCell ref="M42:Q42"/>
    <mergeCell ref="R42:V42"/>
    <mergeCell ref="M37:Q37"/>
    <mergeCell ref="R37:V37"/>
    <mergeCell ref="M38:Q38"/>
    <mergeCell ref="R38:V38"/>
    <mergeCell ref="M39:Q39"/>
    <mergeCell ref="R39:V39"/>
    <mergeCell ref="M34:Q34"/>
    <mergeCell ref="R34:V34"/>
    <mergeCell ref="M35:Q35"/>
    <mergeCell ref="R35:V35"/>
    <mergeCell ref="M36:Q36"/>
    <mergeCell ref="R36:V36"/>
    <mergeCell ref="C30:AA30"/>
    <mergeCell ref="R32:V32"/>
    <mergeCell ref="M33:Q33"/>
    <mergeCell ref="R33:V33"/>
    <mergeCell ref="R31:W31"/>
    <mergeCell ref="C24:L24"/>
    <mergeCell ref="M24:X24"/>
    <mergeCell ref="C25:L25"/>
    <mergeCell ref="M25:X25"/>
    <mergeCell ref="C26:L26"/>
    <mergeCell ref="M26:X26"/>
    <mergeCell ref="C21:L21"/>
    <mergeCell ref="M21:X21"/>
    <mergeCell ref="B22:B23"/>
    <mergeCell ref="C22:L22"/>
    <mergeCell ref="M22:X22"/>
    <mergeCell ref="C23:L23"/>
    <mergeCell ref="M23:X23"/>
    <mergeCell ref="C18:L18"/>
    <mergeCell ref="M18:X18"/>
    <mergeCell ref="C19:L19"/>
    <mergeCell ref="M19:X19"/>
    <mergeCell ref="C20:L20"/>
    <mergeCell ref="M20:X20"/>
    <mergeCell ref="C11:L11"/>
    <mergeCell ref="C15:L15"/>
    <mergeCell ref="M15:X15"/>
    <mergeCell ref="C16:L16"/>
    <mergeCell ref="M16:X16"/>
    <mergeCell ref="C17:L17"/>
  </mergeCells>
  <phoneticPr fontId="2"/>
  <pageMargins left="0.70866141732283472" right="0.70866141732283472" top="0.74803149606299213" bottom="0.74803149606299213" header="0.31496062992125984" footer="0.31496062992125984"/>
  <pageSetup paperSize="9" scale="52"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【参考】サービス名一覧!$A$4:$A$37</xm:f>
          </x14:formula1>
          <xm:sqref>Y40:Y132</xm:sqref>
        </x14:dataValidation>
        <x14:dataValidation type="list" allowBlank="1" showInputMessage="1" showErrorMessage="1">
          <x14:formula1>
            <xm:f>'C:\Users\114200\Desktop\[040518syoguzisseki-kinyurei.xlsx]【参考】サービス名一覧'!#REF!</xm:f>
          </x14:formula1>
          <xm:sqref>Y33:Y39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I158"/>
  <sheetViews>
    <sheetView view="pageBreakPreview" zoomScale="105" zoomScaleNormal="120" zoomScaleSheetLayoutView="87" workbookViewId="0">
      <selection activeCell="AQ35" sqref="AQ35"/>
    </sheetView>
  </sheetViews>
  <sheetFormatPr defaultColWidth="9" defaultRowHeight="13.2"/>
  <cols>
    <col min="1" max="1" width="2.44140625" style="39" customWidth="1"/>
    <col min="2" max="6" width="2.77734375" style="39" customWidth="1"/>
    <col min="7" max="36" width="2.44140625" style="39" customWidth="1"/>
    <col min="37" max="37" width="1.88671875" style="39" customWidth="1"/>
    <col min="38" max="38" width="2" style="39" customWidth="1"/>
    <col min="39" max="39" width="8.44140625" style="39" customWidth="1"/>
    <col min="40" max="40" width="9.21875" style="39" customWidth="1"/>
    <col min="41" max="16384" width="9" style="39"/>
  </cols>
  <sheetData>
    <row r="1" spans="1:47">
      <c r="A1" s="95" t="s">
        <v>40</v>
      </c>
      <c r="B1" s="95"/>
      <c r="C1" s="95"/>
      <c r="D1" s="95"/>
      <c r="E1" s="95"/>
      <c r="F1" s="95"/>
      <c r="G1" s="95"/>
      <c r="H1" s="95"/>
      <c r="I1" s="95"/>
      <c r="J1" s="95"/>
      <c r="K1" s="95"/>
      <c r="L1" s="95"/>
      <c r="M1" s="95"/>
      <c r="N1" s="95"/>
      <c r="O1" s="95"/>
      <c r="P1" s="95"/>
      <c r="Q1" s="95"/>
      <c r="R1" s="95"/>
      <c r="S1" s="95"/>
      <c r="T1" s="95"/>
      <c r="U1" s="95"/>
      <c r="V1" s="95"/>
      <c r="W1" s="95"/>
      <c r="X1" s="95"/>
      <c r="Y1" s="499" t="s">
        <v>43</v>
      </c>
      <c r="Z1" s="499"/>
      <c r="AA1" s="499"/>
      <c r="AB1" s="499"/>
      <c r="AC1" s="499" t="str">
        <f>IF(基本情報入力シート!C11="","",基本情報入力シート!C11)</f>
        <v>東京都</v>
      </c>
      <c r="AD1" s="499"/>
      <c r="AE1" s="499"/>
      <c r="AF1" s="499"/>
      <c r="AG1" s="499"/>
      <c r="AH1" s="499"/>
      <c r="AI1" s="499"/>
      <c r="AJ1" s="499"/>
    </row>
    <row r="2" spans="1:47">
      <c r="A2" s="95"/>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row>
    <row r="3" spans="1:47" ht="16.5" customHeight="1">
      <c r="A3" s="512" t="s">
        <v>80</v>
      </c>
      <c r="B3" s="512"/>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c r="AD3" s="512"/>
      <c r="AE3" s="512"/>
      <c r="AF3" s="508"/>
      <c r="AG3" s="508"/>
      <c r="AH3" s="96" t="s">
        <v>22</v>
      </c>
      <c r="AI3" s="96"/>
      <c r="AJ3" s="96"/>
    </row>
    <row r="4" spans="1:47">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row>
    <row r="5" spans="1:47" ht="0.75" customHeight="1">
      <c r="A5" s="95"/>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row>
    <row r="6" spans="1:47">
      <c r="A6" s="95" t="s">
        <v>47</v>
      </c>
      <c r="B6" s="95"/>
      <c r="C6" s="95"/>
      <c r="D6" s="95"/>
      <c r="E6" s="95"/>
      <c r="F6" s="95"/>
      <c r="G6" s="95"/>
      <c r="H6" s="95"/>
      <c r="I6" s="95"/>
      <c r="J6" s="95"/>
      <c r="K6" s="95"/>
      <c r="L6" s="95"/>
      <c r="M6" s="95"/>
      <c r="N6" s="95"/>
      <c r="O6" s="95"/>
      <c r="P6" s="95"/>
      <c r="Q6" s="95"/>
      <c r="R6" s="97"/>
      <c r="S6" s="97"/>
      <c r="T6" s="97"/>
      <c r="U6" s="97"/>
      <c r="V6" s="97"/>
      <c r="W6" s="97"/>
      <c r="X6" s="97"/>
      <c r="Y6" s="97"/>
      <c r="Z6" s="97"/>
      <c r="AA6" s="98"/>
      <c r="AB6" s="98"/>
      <c r="AC6" s="99"/>
      <c r="AD6" s="99"/>
      <c r="AE6" s="99"/>
      <c r="AF6" s="99"/>
      <c r="AG6" s="99"/>
      <c r="AH6" s="99"/>
      <c r="AI6" s="99"/>
      <c r="AJ6" s="99"/>
    </row>
    <row r="7" spans="1:47" ht="4.5" customHeight="1">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row>
    <row r="8" spans="1:47" s="42" customFormat="1" ht="13.5" customHeight="1">
      <c r="A8" s="469" t="s">
        <v>53</v>
      </c>
      <c r="B8" s="470"/>
      <c r="C8" s="470"/>
      <c r="D8" s="470"/>
      <c r="E8" s="470"/>
      <c r="F8" s="470"/>
      <c r="G8" s="471" t="str">
        <f>IF(基本情報入力シート!M15="","",基本情報入力シート!M15)</f>
        <v>○○ケアサービス</v>
      </c>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c r="AG8" s="472"/>
      <c r="AH8" s="472"/>
      <c r="AI8" s="472"/>
      <c r="AJ8" s="473"/>
    </row>
    <row r="9" spans="1:47" s="42" customFormat="1" ht="22.5" customHeight="1">
      <c r="A9" s="482" t="s">
        <v>52</v>
      </c>
      <c r="B9" s="519"/>
      <c r="C9" s="519"/>
      <c r="D9" s="519"/>
      <c r="E9" s="519"/>
      <c r="F9" s="519"/>
      <c r="G9" s="474" t="str">
        <f>IF(基本情報入力シート!M16="","",基本情報入力シート!M16)</f>
        <v>○○ケアサービス</v>
      </c>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6"/>
    </row>
    <row r="10" spans="1:47" s="42" customFormat="1" ht="12.75" customHeight="1">
      <c r="A10" s="513" t="s">
        <v>48</v>
      </c>
      <c r="B10" s="514"/>
      <c r="C10" s="514"/>
      <c r="D10" s="514"/>
      <c r="E10" s="514"/>
      <c r="F10" s="514"/>
      <c r="G10" s="100" t="s">
        <v>1</v>
      </c>
      <c r="H10" s="520" t="str">
        <f>IF(基本情報入力シート!AC17="","",基本情報入力シート!AC17)</f>
        <v>100－1234</v>
      </c>
      <c r="I10" s="520"/>
      <c r="J10" s="520"/>
      <c r="K10" s="520"/>
      <c r="L10" s="520"/>
      <c r="M10" s="101"/>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3"/>
    </row>
    <row r="11" spans="1:47" s="42" customFormat="1" ht="12" customHeight="1">
      <c r="A11" s="515"/>
      <c r="B11" s="516"/>
      <c r="C11" s="516"/>
      <c r="D11" s="516"/>
      <c r="E11" s="516"/>
      <c r="F11" s="516"/>
      <c r="G11" s="561" t="str">
        <f>IF(基本情報入力シート!M18="","",基本情報入力シート!M18)</f>
        <v>千代田区霞が関１－２－２</v>
      </c>
      <c r="H11" s="562"/>
      <c r="I11" s="562"/>
      <c r="J11" s="562"/>
      <c r="K11" s="562"/>
      <c r="L11" s="562"/>
      <c r="M11" s="562"/>
      <c r="N11" s="562"/>
      <c r="O11" s="562"/>
      <c r="P11" s="562"/>
      <c r="Q11" s="562"/>
      <c r="R11" s="562"/>
      <c r="S11" s="562"/>
      <c r="T11" s="562"/>
      <c r="U11" s="562"/>
      <c r="V11" s="562"/>
      <c r="W11" s="562"/>
      <c r="X11" s="562"/>
      <c r="Y11" s="562"/>
      <c r="Z11" s="562"/>
      <c r="AA11" s="562"/>
      <c r="AB11" s="562"/>
      <c r="AC11" s="562"/>
      <c r="AD11" s="562"/>
      <c r="AE11" s="562"/>
      <c r="AF11" s="562"/>
      <c r="AG11" s="562"/>
      <c r="AH11" s="562"/>
      <c r="AI11" s="562"/>
      <c r="AJ11" s="563"/>
    </row>
    <row r="12" spans="1:47" s="42" customFormat="1" ht="12" customHeight="1">
      <c r="A12" s="517"/>
      <c r="B12" s="518"/>
      <c r="C12" s="518"/>
      <c r="D12" s="518"/>
      <c r="E12" s="518"/>
      <c r="F12" s="518"/>
      <c r="G12" s="576" t="str">
        <f>IF(基本情報入力シート!M19="","",基本情報入力シート!M19)</f>
        <v>○○ビル18Ｆ</v>
      </c>
      <c r="H12" s="577"/>
      <c r="I12" s="577"/>
      <c r="J12" s="577"/>
      <c r="K12" s="577"/>
      <c r="L12" s="577"/>
      <c r="M12" s="577"/>
      <c r="N12" s="577"/>
      <c r="O12" s="577"/>
      <c r="P12" s="577"/>
      <c r="Q12" s="577"/>
      <c r="R12" s="577"/>
      <c r="S12" s="577"/>
      <c r="T12" s="577"/>
      <c r="U12" s="577"/>
      <c r="V12" s="577"/>
      <c r="W12" s="577"/>
      <c r="X12" s="577"/>
      <c r="Y12" s="577"/>
      <c r="Z12" s="577"/>
      <c r="AA12" s="577"/>
      <c r="AB12" s="577"/>
      <c r="AC12" s="577"/>
      <c r="AD12" s="577"/>
      <c r="AE12" s="577"/>
      <c r="AF12" s="577"/>
      <c r="AG12" s="577"/>
      <c r="AH12" s="577"/>
      <c r="AI12" s="577"/>
      <c r="AJ12" s="578"/>
    </row>
    <row r="13" spans="1:47" s="42" customFormat="1" ht="12">
      <c r="A13" s="467" t="s">
        <v>0</v>
      </c>
      <c r="B13" s="468"/>
      <c r="C13" s="468"/>
      <c r="D13" s="468"/>
      <c r="E13" s="468"/>
      <c r="F13" s="468"/>
      <c r="G13" s="477" t="str">
        <f>IF(基本情報入力シート!M22="","",基本情報入力シート!M22)</f>
        <v>コウロウ　タロウ</v>
      </c>
      <c r="H13" s="478"/>
      <c r="I13" s="478"/>
      <c r="J13" s="478"/>
      <c r="K13" s="478"/>
      <c r="L13" s="478"/>
      <c r="M13" s="478"/>
      <c r="N13" s="478"/>
      <c r="O13" s="478"/>
      <c r="P13" s="478"/>
      <c r="Q13" s="478"/>
      <c r="R13" s="478"/>
      <c r="S13" s="478"/>
      <c r="T13" s="478"/>
      <c r="U13" s="478"/>
      <c r="V13" s="478"/>
      <c r="W13" s="478"/>
      <c r="X13" s="478"/>
      <c r="Y13" s="478"/>
      <c r="Z13" s="478"/>
      <c r="AA13" s="478"/>
      <c r="AB13" s="478"/>
      <c r="AC13" s="478"/>
      <c r="AD13" s="478"/>
      <c r="AE13" s="478"/>
      <c r="AF13" s="478"/>
      <c r="AG13" s="478"/>
      <c r="AH13" s="478"/>
      <c r="AI13" s="478"/>
      <c r="AJ13" s="479"/>
      <c r="AU13" s="43"/>
    </row>
    <row r="14" spans="1:47" s="42" customFormat="1" ht="22.5" customHeight="1">
      <c r="A14" s="515" t="s">
        <v>49</v>
      </c>
      <c r="B14" s="516"/>
      <c r="C14" s="516"/>
      <c r="D14" s="516"/>
      <c r="E14" s="516"/>
      <c r="F14" s="516"/>
      <c r="G14" s="509" t="str">
        <f>IF(基本情報入力シート!M23="","",基本情報入力シート!M23)</f>
        <v>厚労　太郎</v>
      </c>
      <c r="H14" s="510"/>
      <c r="I14" s="510"/>
      <c r="J14" s="510"/>
      <c r="K14" s="510"/>
      <c r="L14" s="510"/>
      <c r="M14" s="510"/>
      <c r="N14" s="510"/>
      <c r="O14" s="510"/>
      <c r="P14" s="510"/>
      <c r="Q14" s="510"/>
      <c r="R14" s="510"/>
      <c r="S14" s="510"/>
      <c r="T14" s="510"/>
      <c r="U14" s="510"/>
      <c r="V14" s="510"/>
      <c r="W14" s="510"/>
      <c r="X14" s="510"/>
      <c r="Y14" s="510"/>
      <c r="Z14" s="510"/>
      <c r="AA14" s="510"/>
      <c r="AB14" s="510"/>
      <c r="AC14" s="510"/>
      <c r="AD14" s="510"/>
      <c r="AE14" s="510"/>
      <c r="AF14" s="510"/>
      <c r="AG14" s="510"/>
      <c r="AH14" s="510"/>
      <c r="AI14" s="510"/>
      <c r="AJ14" s="511"/>
      <c r="AU14" s="43"/>
    </row>
    <row r="15" spans="1:47" s="42" customFormat="1" ht="15" customHeight="1">
      <c r="A15" s="498" t="s">
        <v>50</v>
      </c>
      <c r="B15" s="498"/>
      <c r="C15" s="498"/>
      <c r="D15" s="498"/>
      <c r="E15" s="498"/>
      <c r="F15" s="498"/>
      <c r="G15" s="481" t="s">
        <v>23</v>
      </c>
      <c r="H15" s="481"/>
      <c r="I15" s="481"/>
      <c r="J15" s="482"/>
      <c r="K15" s="493" t="str">
        <f>IF(基本情報入力シート!M24="","",基本情報入力シート!M24)</f>
        <v>03-3571-0000</v>
      </c>
      <c r="L15" s="493"/>
      <c r="M15" s="493"/>
      <c r="N15" s="493"/>
      <c r="O15" s="493"/>
      <c r="P15" s="480" t="s">
        <v>24</v>
      </c>
      <c r="Q15" s="481"/>
      <c r="R15" s="481"/>
      <c r="S15" s="482"/>
      <c r="T15" s="493" t="str">
        <f>IF(基本情報入力シート!M25="","",基本情報入力シート!M25)</f>
        <v>03-3571-9999</v>
      </c>
      <c r="U15" s="493"/>
      <c r="V15" s="493"/>
      <c r="W15" s="493"/>
      <c r="X15" s="493"/>
      <c r="Y15" s="480" t="s">
        <v>51</v>
      </c>
      <c r="Z15" s="481"/>
      <c r="AA15" s="481"/>
      <c r="AB15" s="482"/>
      <c r="AC15" s="494" t="str">
        <f>IF(基本情報入力シート!M26="","",基本情報入力シート!M26)</f>
        <v>aaa@aaa.aa.jp</v>
      </c>
      <c r="AD15" s="494"/>
      <c r="AE15" s="494"/>
      <c r="AF15" s="494"/>
      <c r="AG15" s="494"/>
      <c r="AH15" s="494"/>
      <c r="AI15" s="494"/>
      <c r="AJ15" s="494"/>
      <c r="AU15" s="43"/>
    </row>
    <row r="16" spans="1:47" s="42" customFormat="1" ht="12" customHeight="1" thickBot="1">
      <c r="A16" s="104"/>
      <c r="B16" s="104"/>
      <c r="C16" s="104"/>
      <c r="D16" s="104"/>
      <c r="E16" s="104"/>
      <c r="F16" s="104"/>
      <c r="G16" s="104"/>
      <c r="H16" s="104"/>
      <c r="I16" s="104"/>
      <c r="J16" s="104"/>
      <c r="K16" s="105"/>
      <c r="L16" s="105"/>
      <c r="M16" s="105"/>
      <c r="N16" s="105"/>
      <c r="O16" s="105"/>
      <c r="P16" s="105"/>
      <c r="Q16" s="105"/>
      <c r="R16" s="105"/>
      <c r="S16" s="105"/>
      <c r="T16" s="105"/>
      <c r="U16" s="105"/>
      <c r="V16" s="104"/>
      <c r="W16" s="104"/>
      <c r="X16" s="104"/>
      <c r="Y16" s="104"/>
      <c r="Z16" s="105"/>
      <c r="AA16" s="105"/>
      <c r="AB16" s="105"/>
      <c r="AC16" s="105"/>
      <c r="AD16" s="105"/>
      <c r="AE16" s="105"/>
      <c r="AF16" s="105"/>
      <c r="AG16" s="105"/>
      <c r="AH16" s="105"/>
      <c r="AI16" s="105"/>
      <c r="AJ16" s="105"/>
      <c r="AU16" s="43"/>
    </row>
    <row r="17" spans="1:50" s="42" customFormat="1" ht="3.75" customHeight="1">
      <c r="A17" s="106"/>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8"/>
      <c r="AU17" s="43"/>
    </row>
    <row r="18" spans="1:50">
      <c r="A18" s="109" t="s">
        <v>154</v>
      </c>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1"/>
      <c r="AU18" s="44"/>
    </row>
    <row r="19" spans="1:50" ht="18" customHeight="1">
      <c r="A19" s="112"/>
      <c r="B19" s="113"/>
      <c r="C19" s="114"/>
      <c r="D19" s="115" t="s">
        <v>92</v>
      </c>
      <c r="E19" s="116"/>
      <c r="F19" s="116"/>
      <c r="G19" s="116"/>
      <c r="H19" s="116"/>
      <c r="I19" s="116"/>
      <c r="J19" s="116"/>
      <c r="K19" s="116"/>
      <c r="L19" s="116"/>
      <c r="M19" s="117"/>
      <c r="N19" s="118"/>
      <c r="O19" s="118"/>
      <c r="P19" s="119"/>
      <c r="Q19" s="98"/>
      <c r="R19" s="95"/>
      <c r="S19" s="95"/>
      <c r="T19" s="120"/>
      <c r="U19" s="121" t="s">
        <v>44</v>
      </c>
      <c r="V19" s="122"/>
      <c r="W19" s="122"/>
      <c r="X19" s="122"/>
      <c r="Y19" s="122"/>
      <c r="Z19" s="122"/>
      <c r="AA19" s="122"/>
      <c r="AB19" s="122"/>
      <c r="AC19" s="123"/>
      <c r="AD19" s="122"/>
      <c r="AE19" s="122"/>
      <c r="AF19" s="122"/>
      <c r="AG19" s="124"/>
      <c r="AH19" s="98"/>
      <c r="AI19" s="98"/>
      <c r="AJ19" s="125"/>
      <c r="AU19" s="44"/>
    </row>
    <row r="20" spans="1:50" ht="3.75" customHeight="1" thickBot="1">
      <c r="A20" s="126"/>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8"/>
      <c r="AU20" s="44"/>
    </row>
    <row r="21" spans="1:50" s="42" customFormat="1" ht="12" customHeight="1">
      <c r="A21" s="104"/>
      <c r="B21" s="104"/>
      <c r="C21" s="104"/>
      <c r="D21" s="104"/>
      <c r="E21" s="104"/>
      <c r="F21" s="104"/>
      <c r="G21" s="104"/>
      <c r="H21" s="104"/>
      <c r="I21" s="104"/>
      <c r="J21" s="104"/>
      <c r="K21" s="105"/>
      <c r="L21" s="105"/>
      <c r="M21" s="105"/>
      <c r="N21" s="105"/>
      <c r="O21" s="105"/>
      <c r="P21" s="105"/>
      <c r="Q21" s="105"/>
      <c r="R21" s="105"/>
      <c r="S21" s="105"/>
      <c r="T21" s="105"/>
      <c r="U21" s="105"/>
      <c r="V21" s="104"/>
      <c r="W21" s="104"/>
      <c r="X21" s="104"/>
      <c r="Y21" s="104"/>
      <c r="Z21" s="105"/>
      <c r="AA21" s="105"/>
      <c r="AB21" s="105"/>
      <c r="AC21" s="105"/>
      <c r="AD21" s="105"/>
      <c r="AE21" s="105"/>
      <c r="AF21" s="105"/>
      <c r="AG21" s="105"/>
      <c r="AH21" s="105"/>
      <c r="AI21" s="105"/>
      <c r="AJ21" s="105"/>
      <c r="AU21" s="43"/>
    </row>
    <row r="22" spans="1:50" s="42" customFormat="1" ht="12">
      <c r="A22" s="129" t="s">
        <v>93</v>
      </c>
      <c r="B22" s="104"/>
      <c r="C22" s="104"/>
      <c r="D22" s="104"/>
      <c r="E22" s="104"/>
      <c r="F22" s="130"/>
      <c r="G22" s="104"/>
      <c r="H22" s="104"/>
      <c r="I22" s="104"/>
      <c r="J22" s="104"/>
      <c r="K22" s="105"/>
      <c r="L22" s="131" t="s">
        <v>41</v>
      </c>
      <c r="M22" s="130"/>
      <c r="N22" s="105"/>
      <c r="O22" s="105"/>
      <c r="P22" s="105"/>
      <c r="Q22" s="105"/>
      <c r="R22" s="105"/>
      <c r="S22" s="105"/>
      <c r="T22" s="105"/>
      <c r="U22" s="105"/>
      <c r="V22" s="104"/>
      <c r="W22" s="104"/>
      <c r="X22" s="104"/>
      <c r="Y22" s="104"/>
      <c r="Z22" s="105"/>
      <c r="AA22" s="105"/>
      <c r="AB22" s="105"/>
      <c r="AC22" s="105"/>
      <c r="AD22" s="105"/>
      <c r="AE22" s="105"/>
      <c r="AF22" s="105"/>
      <c r="AG22" s="105"/>
      <c r="AH22" s="105"/>
      <c r="AI22" s="105"/>
      <c r="AJ22" s="105"/>
      <c r="AU22" s="43"/>
    </row>
    <row r="23" spans="1:50" s="42" customFormat="1" ht="56.25" customHeight="1">
      <c r="A23" s="129"/>
      <c r="B23" s="463" t="s">
        <v>358</v>
      </c>
      <c r="C23" s="463"/>
      <c r="D23" s="463"/>
      <c r="E23" s="463"/>
      <c r="F23" s="463"/>
      <c r="G23" s="463"/>
      <c r="H23" s="463"/>
      <c r="I23" s="463"/>
      <c r="J23" s="463"/>
      <c r="K23" s="463"/>
      <c r="L23" s="463"/>
      <c r="M23" s="463"/>
      <c r="N23" s="463"/>
      <c r="O23" s="463"/>
      <c r="P23" s="463"/>
      <c r="Q23" s="463"/>
      <c r="R23" s="463"/>
      <c r="S23" s="463"/>
      <c r="T23" s="463"/>
      <c r="U23" s="463"/>
      <c r="V23" s="463"/>
      <c r="W23" s="463"/>
      <c r="X23" s="463"/>
      <c r="Y23" s="463"/>
      <c r="Z23" s="463"/>
      <c r="AA23" s="463"/>
      <c r="AB23" s="463"/>
      <c r="AC23" s="463"/>
      <c r="AD23" s="463"/>
      <c r="AE23" s="463"/>
      <c r="AF23" s="463"/>
      <c r="AG23" s="463"/>
      <c r="AH23" s="463"/>
      <c r="AI23" s="463"/>
      <c r="AJ23" s="105"/>
      <c r="AU23" s="43"/>
    </row>
    <row r="24" spans="1:50" s="42" customFormat="1" ht="15" customHeight="1" thickBot="1">
      <c r="A24" s="132"/>
      <c r="B24" s="133"/>
      <c r="C24" s="133"/>
      <c r="D24" s="133"/>
      <c r="E24" s="133"/>
      <c r="F24" s="133"/>
      <c r="G24" s="133"/>
      <c r="H24" s="133"/>
      <c r="I24" s="133"/>
      <c r="J24" s="133"/>
      <c r="K24" s="134"/>
      <c r="L24" s="134"/>
      <c r="M24" s="134"/>
      <c r="N24" s="134"/>
      <c r="O24" s="134"/>
      <c r="P24" s="134"/>
      <c r="Q24" s="134"/>
      <c r="R24" s="135"/>
      <c r="S24" s="495" t="s">
        <v>355</v>
      </c>
      <c r="T24" s="496"/>
      <c r="U24" s="496"/>
      <c r="V24" s="496"/>
      <c r="W24" s="496"/>
      <c r="X24" s="496"/>
      <c r="Y24" s="496"/>
      <c r="Z24" s="496"/>
      <c r="AA24" s="497"/>
      <c r="AB24" s="496" t="s">
        <v>203</v>
      </c>
      <c r="AC24" s="496"/>
      <c r="AD24" s="496"/>
      <c r="AE24" s="496"/>
      <c r="AF24" s="496"/>
      <c r="AG24" s="496"/>
      <c r="AH24" s="496"/>
      <c r="AI24" s="496"/>
      <c r="AJ24" s="497"/>
      <c r="AL24" s="459" t="s">
        <v>211</v>
      </c>
      <c r="AM24" s="464"/>
      <c r="AU24" s="43"/>
    </row>
    <row r="25" spans="1:50" s="42" customFormat="1" ht="15" customHeight="1" thickBot="1">
      <c r="A25" s="136" t="s">
        <v>29</v>
      </c>
      <c r="B25" s="137" t="s">
        <v>25</v>
      </c>
      <c r="C25" s="138"/>
      <c r="D25" s="490" t="str">
        <f>IF($AF$3=0,"",AF3)</f>
        <v/>
      </c>
      <c r="E25" s="490"/>
      <c r="F25" s="138" t="s">
        <v>132</v>
      </c>
      <c r="G25" s="138"/>
      <c r="H25" s="138"/>
      <c r="I25" s="138"/>
      <c r="J25" s="138"/>
      <c r="K25" s="139"/>
      <c r="L25" s="139"/>
      <c r="M25" s="139"/>
      <c r="N25" s="139"/>
      <c r="O25" s="139"/>
      <c r="P25" s="139"/>
      <c r="Q25" s="139"/>
      <c r="R25" s="139"/>
      <c r="S25" s="560">
        <f>IF('別紙様式3-2'!Q7=0,"",'別紙様式3-2'!Q7)</f>
        <v>54637200</v>
      </c>
      <c r="T25" s="492"/>
      <c r="U25" s="492"/>
      <c r="V25" s="492"/>
      <c r="W25" s="492"/>
      <c r="X25" s="492"/>
      <c r="Y25" s="492"/>
      <c r="Z25" s="490" t="s">
        <v>4</v>
      </c>
      <c r="AA25" s="505"/>
      <c r="AB25" s="491">
        <f>IF('別紙様式3-2'!Q8=0,"",'別紙様式3-2'!Q8)</f>
        <v>19158216</v>
      </c>
      <c r="AC25" s="492"/>
      <c r="AD25" s="492"/>
      <c r="AE25" s="492"/>
      <c r="AF25" s="492"/>
      <c r="AG25" s="492"/>
      <c r="AH25" s="492"/>
      <c r="AI25" s="490" t="s">
        <v>4</v>
      </c>
      <c r="AJ25" s="505"/>
      <c r="AK25" s="347" t="s">
        <v>119</v>
      </c>
      <c r="AL25" s="45" t="str">
        <f>IF(S25="","",IF(S26="","",IF(S26&gt;=S25,"○","☓")))</f>
        <v>○</v>
      </c>
      <c r="AM25" s="345" t="s">
        <v>209</v>
      </c>
      <c r="AN25" s="46" t="s">
        <v>140</v>
      </c>
      <c r="AO25" s="46"/>
      <c r="AP25" s="46"/>
      <c r="AQ25" s="46"/>
      <c r="AR25" s="46"/>
      <c r="AS25" s="46"/>
      <c r="AT25" s="46"/>
      <c r="AU25" s="46"/>
      <c r="AV25" s="46"/>
      <c r="AW25" s="46"/>
      <c r="AX25" s="47"/>
    </row>
    <row r="26" spans="1:50" s="42" customFormat="1" ht="15" customHeight="1" thickBot="1">
      <c r="A26" s="140" t="s">
        <v>30</v>
      </c>
      <c r="B26" s="141" t="s">
        <v>155</v>
      </c>
      <c r="C26" s="142"/>
      <c r="D26" s="142"/>
      <c r="E26" s="142"/>
      <c r="F26" s="142"/>
      <c r="G26" s="142"/>
      <c r="H26" s="142"/>
      <c r="I26" s="142"/>
      <c r="J26" s="142"/>
      <c r="K26" s="143"/>
      <c r="L26" s="143"/>
      <c r="M26" s="143"/>
      <c r="N26" s="143"/>
      <c r="O26" s="143"/>
      <c r="P26" s="143"/>
      <c r="Q26" s="143"/>
      <c r="R26" s="144" t="s">
        <v>227</v>
      </c>
      <c r="S26" s="506">
        <f>IF(S27="","",(S27-S32))</f>
        <v>54818336</v>
      </c>
      <c r="T26" s="507"/>
      <c r="U26" s="507"/>
      <c r="V26" s="507"/>
      <c r="W26" s="507"/>
      <c r="X26" s="507"/>
      <c r="Y26" s="507"/>
      <c r="Z26" s="470" t="s">
        <v>4</v>
      </c>
      <c r="AA26" s="521"/>
      <c r="AB26" s="506">
        <f>IF(AB27="","",(AB27-AB32))</f>
        <v>19173720</v>
      </c>
      <c r="AC26" s="507"/>
      <c r="AD26" s="507"/>
      <c r="AE26" s="507"/>
      <c r="AF26" s="507"/>
      <c r="AG26" s="507"/>
      <c r="AH26" s="507"/>
      <c r="AI26" s="470" t="s">
        <v>4</v>
      </c>
      <c r="AJ26" s="521"/>
      <c r="AK26" s="48" t="s">
        <v>119</v>
      </c>
      <c r="AL26" s="45" t="str">
        <f>IF(AB25="","",IF(AB26="","",IF(AB26&gt;=AB25,"○","☓")))</f>
        <v>○</v>
      </c>
      <c r="AM26" s="344" t="s">
        <v>210</v>
      </c>
      <c r="AN26" s="46" t="s">
        <v>120</v>
      </c>
      <c r="AO26" s="46"/>
      <c r="AP26" s="46"/>
      <c r="AQ26" s="46"/>
      <c r="AR26" s="46"/>
      <c r="AS26" s="46"/>
      <c r="AT26" s="46"/>
      <c r="AU26" s="46"/>
      <c r="AV26" s="46"/>
      <c r="AW26" s="46"/>
      <c r="AX26" s="47"/>
    </row>
    <row r="27" spans="1:50" s="42" customFormat="1" ht="15" customHeight="1">
      <c r="A27" s="145"/>
      <c r="B27" s="146" t="s">
        <v>38</v>
      </c>
      <c r="C27" s="147"/>
      <c r="D27" s="147"/>
      <c r="E27" s="147"/>
      <c r="F27" s="147"/>
      <c r="G27" s="147"/>
      <c r="H27" s="147"/>
      <c r="I27" s="147"/>
      <c r="J27" s="147"/>
      <c r="K27" s="148"/>
      <c r="L27" s="148"/>
      <c r="M27" s="148"/>
      <c r="N27" s="148"/>
      <c r="O27" s="148"/>
      <c r="P27" s="148"/>
      <c r="Q27" s="148"/>
      <c r="R27" s="148"/>
      <c r="S27" s="486">
        <f>IFERROR(S28-S30-S31,"")</f>
        <v>342818336</v>
      </c>
      <c r="T27" s="487"/>
      <c r="U27" s="487"/>
      <c r="V27" s="487"/>
      <c r="W27" s="487"/>
      <c r="X27" s="487"/>
      <c r="Y27" s="487"/>
      <c r="Z27" s="488" t="s">
        <v>4</v>
      </c>
      <c r="AA27" s="489"/>
      <c r="AB27" s="486">
        <f>IFERROR(AB28-AB29-AB31,"")</f>
        <v>385373720</v>
      </c>
      <c r="AC27" s="487"/>
      <c r="AD27" s="487"/>
      <c r="AE27" s="487"/>
      <c r="AF27" s="487"/>
      <c r="AG27" s="487"/>
      <c r="AH27" s="487"/>
      <c r="AI27" s="488" t="s">
        <v>4</v>
      </c>
      <c r="AJ27" s="489"/>
      <c r="AU27" s="43"/>
    </row>
    <row r="28" spans="1:50" s="42" customFormat="1" ht="15" customHeight="1">
      <c r="A28" s="145"/>
      <c r="B28" s="149"/>
      <c r="C28" s="579" t="s">
        <v>197</v>
      </c>
      <c r="D28" s="580"/>
      <c r="E28" s="580"/>
      <c r="F28" s="580"/>
      <c r="G28" s="580"/>
      <c r="H28" s="580"/>
      <c r="I28" s="580"/>
      <c r="J28" s="580"/>
      <c r="K28" s="580"/>
      <c r="L28" s="580"/>
      <c r="M28" s="580"/>
      <c r="N28" s="580"/>
      <c r="O28" s="580"/>
      <c r="P28" s="580"/>
      <c r="Q28" s="580"/>
      <c r="R28" s="581"/>
      <c r="S28" s="486">
        <f>IF('別紙様式3-2'!X7=0,"",'別紙様式3-2'!X7)</f>
        <v>361045449</v>
      </c>
      <c r="T28" s="487"/>
      <c r="U28" s="487"/>
      <c r="V28" s="487"/>
      <c r="W28" s="487"/>
      <c r="X28" s="487"/>
      <c r="Y28" s="487"/>
      <c r="Z28" s="488" t="s">
        <v>4</v>
      </c>
      <c r="AA28" s="489"/>
      <c r="AB28" s="486">
        <f>IF('別紙様式3-2'!X8=0,"",'別紙様式3-2'!X8)</f>
        <v>442345960</v>
      </c>
      <c r="AC28" s="487"/>
      <c r="AD28" s="487"/>
      <c r="AE28" s="487"/>
      <c r="AF28" s="487"/>
      <c r="AG28" s="487"/>
      <c r="AH28" s="487"/>
      <c r="AI28" s="488" t="s">
        <v>4</v>
      </c>
      <c r="AJ28" s="489"/>
      <c r="AU28" s="43"/>
    </row>
    <row r="29" spans="1:50" s="42" customFormat="1" ht="15" customHeight="1">
      <c r="A29" s="145"/>
      <c r="B29" s="150"/>
      <c r="C29" s="579" t="s">
        <v>359</v>
      </c>
      <c r="D29" s="580"/>
      <c r="E29" s="580"/>
      <c r="F29" s="580"/>
      <c r="G29" s="580"/>
      <c r="H29" s="580"/>
      <c r="I29" s="580"/>
      <c r="J29" s="580"/>
      <c r="K29" s="580"/>
      <c r="L29" s="580"/>
      <c r="M29" s="580"/>
      <c r="N29" s="580"/>
      <c r="O29" s="580"/>
      <c r="P29" s="580"/>
      <c r="Q29" s="580"/>
      <c r="R29" s="581"/>
      <c r="S29" s="500"/>
      <c r="T29" s="501"/>
      <c r="U29" s="501"/>
      <c r="V29" s="501"/>
      <c r="W29" s="501"/>
      <c r="X29" s="501"/>
      <c r="Y29" s="501"/>
      <c r="Z29" s="501"/>
      <c r="AA29" s="502"/>
      <c r="AB29" s="486">
        <f>'別紙様式3-2'!Q7</f>
        <v>54637200</v>
      </c>
      <c r="AC29" s="487"/>
      <c r="AD29" s="487"/>
      <c r="AE29" s="487"/>
      <c r="AF29" s="487"/>
      <c r="AG29" s="487"/>
      <c r="AH29" s="487"/>
      <c r="AI29" s="488" t="s">
        <v>4</v>
      </c>
      <c r="AJ29" s="489"/>
      <c r="AU29" s="43"/>
    </row>
    <row r="30" spans="1:50" s="42" customFormat="1" ht="21.75" customHeight="1">
      <c r="A30" s="145"/>
      <c r="B30" s="150"/>
      <c r="C30" s="483" t="s">
        <v>360</v>
      </c>
      <c r="D30" s="484"/>
      <c r="E30" s="484"/>
      <c r="F30" s="484"/>
      <c r="G30" s="484"/>
      <c r="H30" s="484"/>
      <c r="I30" s="484"/>
      <c r="J30" s="484"/>
      <c r="K30" s="484"/>
      <c r="L30" s="484"/>
      <c r="M30" s="484"/>
      <c r="N30" s="484"/>
      <c r="O30" s="484"/>
      <c r="P30" s="484"/>
      <c r="Q30" s="484"/>
      <c r="R30" s="485"/>
      <c r="S30" s="522">
        <f>'別紙様式3-2'!Q8-'別紙様式3-2'!T8</f>
        <v>16361730</v>
      </c>
      <c r="T30" s="523"/>
      <c r="U30" s="523"/>
      <c r="V30" s="523"/>
      <c r="W30" s="523"/>
      <c r="X30" s="523"/>
      <c r="Y30" s="523"/>
      <c r="Z30" s="488" t="s">
        <v>4</v>
      </c>
      <c r="AA30" s="489"/>
      <c r="AB30" s="503"/>
      <c r="AC30" s="504"/>
      <c r="AD30" s="504"/>
      <c r="AE30" s="504"/>
      <c r="AF30" s="504"/>
      <c r="AG30" s="504"/>
      <c r="AH30" s="504"/>
      <c r="AI30" s="501"/>
      <c r="AJ30" s="502"/>
      <c r="AU30" s="43"/>
    </row>
    <row r="31" spans="1:50" s="42" customFormat="1" ht="15" customHeight="1" thickBot="1">
      <c r="A31" s="145"/>
      <c r="B31" s="348"/>
      <c r="C31" s="582" t="s">
        <v>354</v>
      </c>
      <c r="D31" s="582"/>
      <c r="E31" s="582"/>
      <c r="F31" s="582"/>
      <c r="G31" s="582"/>
      <c r="H31" s="582"/>
      <c r="I31" s="582"/>
      <c r="J31" s="582"/>
      <c r="K31" s="582"/>
      <c r="L31" s="582"/>
      <c r="M31" s="582"/>
      <c r="N31" s="582"/>
      <c r="O31" s="582"/>
      <c r="P31" s="582"/>
      <c r="Q31" s="582"/>
      <c r="R31" s="582"/>
      <c r="S31" s="486">
        <f>IF(('別紙様式3-2'!R10+'別紙様式3-2'!S10)=0,"0",('別紙様式3-2'!R10+'別紙様式3-2'!S10))</f>
        <v>1865383</v>
      </c>
      <c r="T31" s="487"/>
      <c r="U31" s="487"/>
      <c r="V31" s="487"/>
      <c r="W31" s="487"/>
      <c r="X31" s="487"/>
      <c r="Y31" s="487"/>
      <c r="Z31" s="488" t="s">
        <v>4</v>
      </c>
      <c r="AA31" s="489"/>
      <c r="AB31" s="486">
        <f>IF('別紙様式3-2'!Q10=0,"0",'別紙様式3-2'!Q10)</f>
        <v>2335040</v>
      </c>
      <c r="AC31" s="487"/>
      <c r="AD31" s="487"/>
      <c r="AE31" s="487"/>
      <c r="AF31" s="487"/>
      <c r="AG31" s="487"/>
      <c r="AH31" s="487"/>
      <c r="AI31" s="488" t="s">
        <v>4</v>
      </c>
      <c r="AJ31" s="489"/>
      <c r="AU31" s="43"/>
    </row>
    <row r="32" spans="1:50" s="42" customFormat="1" ht="15" customHeight="1" thickBot="1">
      <c r="A32" s="145"/>
      <c r="B32" s="146" t="s">
        <v>135</v>
      </c>
      <c r="C32" s="151"/>
      <c r="D32" s="151"/>
      <c r="E32" s="151"/>
      <c r="F32" s="151"/>
      <c r="G32" s="151"/>
      <c r="H32" s="151"/>
      <c r="I32" s="151"/>
      <c r="J32" s="151"/>
      <c r="K32" s="152"/>
      <c r="L32" s="152"/>
      <c r="M32" s="152"/>
      <c r="N32" s="152"/>
      <c r="O32" s="152"/>
      <c r="P32" s="152"/>
      <c r="Q32" s="152"/>
      <c r="R32" s="152"/>
      <c r="S32" s="621">
        <v>288000000</v>
      </c>
      <c r="T32" s="622"/>
      <c r="U32" s="622"/>
      <c r="V32" s="622"/>
      <c r="W32" s="622"/>
      <c r="X32" s="622"/>
      <c r="Y32" s="623"/>
      <c r="Z32" s="619" t="s">
        <v>223</v>
      </c>
      <c r="AA32" s="627"/>
      <c r="AB32" s="624">
        <v>366200000</v>
      </c>
      <c r="AC32" s="625"/>
      <c r="AD32" s="625"/>
      <c r="AE32" s="625"/>
      <c r="AF32" s="625"/>
      <c r="AG32" s="625"/>
      <c r="AH32" s="626"/>
      <c r="AI32" s="619" t="s">
        <v>4</v>
      </c>
      <c r="AJ32" s="620"/>
      <c r="AU32" s="43"/>
    </row>
    <row r="33" spans="1:61" s="42" customFormat="1" ht="6" customHeight="1">
      <c r="A33" s="142"/>
      <c r="B33" s="153"/>
      <c r="C33" s="154"/>
      <c r="D33" s="142"/>
      <c r="E33" s="142"/>
      <c r="F33" s="142"/>
      <c r="G33" s="142"/>
      <c r="H33" s="142"/>
      <c r="I33" s="142"/>
      <c r="J33" s="142"/>
      <c r="K33" s="143"/>
      <c r="L33" s="143"/>
      <c r="M33" s="143"/>
      <c r="N33" s="143"/>
      <c r="O33" s="143"/>
      <c r="P33" s="143"/>
      <c r="Q33" s="143"/>
      <c r="R33" s="143"/>
      <c r="S33" s="155"/>
      <c r="T33" s="156"/>
      <c r="U33" s="156"/>
      <c r="V33" s="156"/>
      <c r="W33" s="156"/>
      <c r="X33" s="156"/>
      <c r="Y33" s="156"/>
      <c r="Z33" s="142"/>
      <c r="AA33" s="142"/>
      <c r="AB33" s="155"/>
      <c r="AC33" s="156"/>
      <c r="AD33" s="156"/>
      <c r="AE33" s="156"/>
      <c r="AF33" s="156"/>
      <c r="AG33" s="156"/>
      <c r="AH33" s="156"/>
      <c r="AI33" s="142"/>
      <c r="AJ33" s="142"/>
      <c r="AU33" s="43"/>
    </row>
    <row r="34" spans="1:61" s="42" customFormat="1" ht="12">
      <c r="A34" s="157"/>
      <c r="B34" s="462" t="s">
        <v>208</v>
      </c>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2"/>
      <c r="AI34" s="462"/>
      <c r="AJ34" s="105"/>
      <c r="AU34" s="43"/>
    </row>
    <row r="35" spans="1:61" s="42" customFormat="1" ht="22.5" customHeight="1">
      <c r="A35" s="157"/>
      <c r="B35" s="461" t="s">
        <v>225</v>
      </c>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c r="AG35" s="462"/>
      <c r="AH35" s="462"/>
      <c r="AI35" s="462"/>
      <c r="AJ35" s="105"/>
      <c r="AU35" s="43"/>
    </row>
    <row r="36" spans="1:61" s="42" customFormat="1" ht="13.5" customHeight="1">
      <c r="A36" s="104"/>
      <c r="B36" s="158"/>
      <c r="C36" s="129"/>
      <c r="D36" s="104"/>
      <c r="E36" s="104"/>
      <c r="F36" s="104"/>
      <c r="G36" s="104"/>
      <c r="H36" s="104"/>
      <c r="I36" s="104"/>
      <c r="J36" s="104"/>
      <c r="K36" s="105"/>
      <c r="L36" s="105"/>
      <c r="M36" s="105"/>
      <c r="N36" s="105"/>
      <c r="O36" s="105"/>
      <c r="P36" s="105"/>
      <c r="Q36" s="105"/>
      <c r="R36" s="105"/>
      <c r="S36" s="155"/>
      <c r="T36" s="156"/>
      <c r="U36" s="156"/>
      <c r="V36" s="156"/>
      <c r="W36" s="156"/>
      <c r="X36" s="156"/>
      <c r="Y36" s="156"/>
      <c r="Z36" s="104"/>
      <c r="AA36" s="104"/>
      <c r="AB36" s="155"/>
      <c r="AC36" s="156"/>
      <c r="AD36" s="156"/>
      <c r="AE36" s="156"/>
      <c r="AF36" s="156"/>
      <c r="AG36" s="156"/>
      <c r="AH36" s="156"/>
      <c r="AI36" s="104"/>
      <c r="AJ36" s="104"/>
      <c r="AU36" s="43"/>
    </row>
    <row r="37" spans="1:61" s="42" customFormat="1" ht="14.4">
      <c r="A37" s="104" t="s">
        <v>31</v>
      </c>
      <c r="B37" s="158" t="s">
        <v>357</v>
      </c>
      <c r="C37" s="129"/>
      <c r="D37" s="104"/>
      <c r="E37" s="104"/>
      <c r="F37" s="104"/>
      <c r="G37" s="104"/>
      <c r="H37" s="104"/>
      <c r="I37" s="104"/>
      <c r="J37" s="104"/>
      <c r="K37" s="105"/>
      <c r="L37" s="105"/>
      <c r="M37" s="105"/>
      <c r="N37" s="105"/>
      <c r="O37" s="105"/>
      <c r="P37" s="105"/>
      <c r="Q37" s="105"/>
      <c r="R37" s="105"/>
      <c r="S37" s="155"/>
      <c r="T37" s="156"/>
      <c r="U37" s="156"/>
      <c r="V37" s="156"/>
      <c r="W37" s="156"/>
      <c r="X37" s="156"/>
      <c r="Y37" s="156"/>
      <c r="Z37" s="104"/>
      <c r="AA37" s="104"/>
      <c r="AB37" s="155"/>
      <c r="AC37" s="156"/>
      <c r="AD37" s="156"/>
      <c r="AE37" s="156"/>
      <c r="AF37" s="156"/>
      <c r="AG37" s="156"/>
      <c r="AH37" s="156"/>
      <c r="AI37" s="104"/>
      <c r="AJ37" s="104"/>
      <c r="AU37" s="43"/>
    </row>
    <row r="38" spans="1:61" s="42" customFormat="1" ht="4.5" customHeight="1">
      <c r="A38" s="104"/>
      <c r="B38" s="158"/>
      <c r="C38" s="129"/>
      <c r="D38" s="104"/>
      <c r="E38" s="104"/>
      <c r="F38" s="104"/>
      <c r="G38" s="104"/>
      <c r="H38" s="104"/>
      <c r="I38" s="104"/>
      <c r="J38" s="104"/>
      <c r="K38" s="105"/>
      <c r="L38" s="105"/>
      <c r="M38" s="105"/>
      <c r="N38" s="105"/>
      <c r="O38" s="105"/>
      <c r="P38" s="105"/>
      <c r="Q38" s="105"/>
      <c r="R38" s="105"/>
      <c r="S38" s="155"/>
      <c r="T38" s="156"/>
      <c r="U38" s="156"/>
      <c r="V38" s="156"/>
      <c r="W38" s="156"/>
      <c r="X38" s="156"/>
      <c r="Y38" s="156"/>
      <c r="Z38" s="104"/>
      <c r="AA38" s="104"/>
      <c r="AB38" s="155"/>
      <c r="AC38" s="156"/>
      <c r="AD38" s="156"/>
      <c r="AE38" s="156"/>
      <c r="AF38" s="156"/>
      <c r="AG38" s="156"/>
      <c r="AH38" s="156"/>
      <c r="AI38" s="104"/>
      <c r="AJ38" s="104"/>
      <c r="AU38" s="43"/>
    </row>
    <row r="39" spans="1:61" s="42" customFormat="1" ht="39" customHeight="1" thickBot="1">
      <c r="A39" s="132"/>
      <c r="B39" s="133"/>
      <c r="C39" s="133"/>
      <c r="D39" s="133"/>
      <c r="E39" s="133"/>
      <c r="F39" s="133"/>
      <c r="G39" s="133"/>
      <c r="H39" s="133"/>
      <c r="I39" s="133"/>
      <c r="J39" s="133"/>
      <c r="K39" s="631" t="s">
        <v>145</v>
      </c>
      <c r="L39" s="632"/>
      <c r="M39" s="633"/>
      <c r="N39" s="631" t="s">
        <v>133</v>
      </c>
      <c r="O39" s="632"/>
      <c r="P39" s="632"/>
      <c r="Q39" s="632"/>
      <c r="R39" s="633"/>
      <c r="S39" s="628" t="s">
        <v>134</v>
      </c>
      <c r="T39" s="629"/>
      <c r="U39" s="629"/>
      <c r="V39" s="629"/>
      <c r="W39" s="630"/>
      <c r="X39" s="628" t="s">
        <v>94</v>
      </c>
      <c r="Y39" s="629"/>
      <c r="Z39" s="629"/>
      <c r="AA39" s="629"/>
      <c r="AB39" s="629"/>
      <c r="AC39" s="629" t="s">
        <v>83</v>
      </c>
      <c r="AD39" s="629"/>
      <c r="AE39" s="630"/>
      <c r="AF39" s="628" t="s">
        <v>347</v>
      </c>
      <c r="AG39" s="629"/>
      <c r="AH39" s="629"/>
      <c r="AI39" s="629"/>
      <c r="AJ39" s="630"/>
      <c r="AL39" s="465" t="s">
        <v>212</v>
      </c>
      <c r="AM39" s="466"/>
      <c r="AU39" s="43"/>
    </row>
    <row r="40" spans="1:61" s="42" customFormat="1" ht="15.75" customHeight="1" thickBot="1">
      <c r="A40" s="159" t="s">
        <v>45</v>
      </c>
      <c r="B40" s="142"/>
      <c r="C40" s="142"/>
      <c r="D40" s="142"/>
      <c r="E40" s="142"/>
      <c r="F40" s="142"/>
      <c r="G40" s="142"/>
      <c r="H40" s="142"/>
      <c r="I40" s="142"/>
      <c r="J40" s="142"/>
      <c r="K40" s="557"/>
      <c r="L40" s="558" t="b">
        <v>1</v>
      </c>
      <c r="M40" s="559"/>
      <c r="N40" s="564">
        <v>230978</v>
      </c>
      <c r="O40" s="565"/>
      <c r="P40" s="565"/>
      <c r="Q40" s="566"/>
      <c r="R40" s="160" t="s">
        <v>121</v>
      </c>
      <c r="S40" s="567">
        <f>IF(L40,('別紙様式3-2'!Y8-'別紙様式3-2'!R7-'別紙様式3-2'!R10)/'別紙様式3-2'!AB8,"（対象外）")</f>
        <v>257127.12643678163</v>
      </c>
      <c r="T40" s="568"/>
      <c r="U40" s="568"/>
      <c r="V40" s="568"/>
      <c r="W40" s="161" t="str">
        <f>IF($L40,"円","")</f>
        <v>円</v>
      </c>
      <c r="X40" s="583">
        <f>IF(L40,S40-N40,"（対象外）")</f>
        <v>26149.126436781633</v>
      </c>
      <c r="Y40" s="584"/>
      <c r="Z40" s="584"/>
      <c r="AA40" s="584"/>
      <c r="AB40" s="162" t="str">
        <f t="shared" ref="AB40:AB42" si="0">IF($L40,"円","")</f>
        <v>円</v>
      </c>
      <c r="AC40" s="585">
        <f>IF(AND(L40,L41),X40/X41,IF(AND(L40,L42),X40/X42,"-"))</f>
        <v>2.0417368415863195</v>
      </c>
      <c r="AD40" s="585"/>
      <c r="AE40" s="586"/>
      <c r="AF40" s="639"/>
      <c r="AG40" s="640"/>
      <c r="AH40" s="640"/>
      <c r="AI40" s="640"/>
      <c r="AJ40" s="641"/>
      <c r="AK40" s="48" t="s">
        <v>119</v>
      </c>
      <c r="AL40" s="45" t="str">
        <f>IFERROR(IF(AND(L40,L41),IF(AC40&gt;=1,"○","☓"),IF(AND(L40,L42),IF(AC40&gt;=2,"○","☓"),"")),"")</f>
        <v>○</v>
      </c>
      <c r="AM40" s="346" t="s">
        <v>214</v>
      </c>
      <c r="AN40" s="46" t="s">
        <v>122</v>
      </c>
      <c r="AO40" s="46"/>
      <c r="AP40" s="46"/>
      <c r="AQ40" s="46"/>
      <c r="AR40" s="46"/>
      <c r="AS40" s="46"/>
      <c r="AT40" s="46"/>
      <c r="AU40" s="46"/>
      <c r="AV40" s="46"/>
      <c r="AW40" s="46"/>
      <c r="AX40" s="47"/>
    </row>
    <row r="41" spans="1:61" s="42" customFormat="1" ht="15.75" customHeight="1" thickBot="1">
      <c r="A41" s="164" t="s">
        <v>82</v>
      </c>
      <c r="B41" s="147"/>
      <c r="C41" s="147"/>
      <c r="D41" s="147"/>
      <c r="E41" s="147"/>
      <c r="F41" s="147"/>
      <c r="G41" s="147"/>
      <c r="H41" s="147"/>
      <c r="I41" s="147"/>
      <c r="J41" s="147"/>
      <c r="K41" s="595"/>
      <c r="L41" s="596" t="b">
        <v>1</v>
      </c>
      <c r="M41" s="597"/>
      <c r="N41" s="608">
        <v>206903</v>
      </c>
      <c r="O41" s="609"/>
      <c r="P41" s="609"/>
      <c r="Q41" s="610"/>
      <c r="R41" s="165" t="s">
        <v>121</v>
      </c>
      <c r="S41" s="611">
        <f>IF(L41,('別紙様式3-2'!Z8-'別紙様式3-2'!S7-'別紙様式3-2'!S10)/'別紙様式3-2'!AC8,"（対象外）")</f>
        <v>219710.29519307942</v>
      </c>
      <c r="T41" s="612"/>
      <c r="U41" s="612"/>
      <c r="V41" s="612"/>
      <c r="W41" s="166" t="str">
        <f>IF($L41,"円","")</f>
        <v>円</v>
      </c>
      <c r="X41" s="616">
        <f>IF(L41,S41-N41,"（対象外）")</f>
        <v>12807.295193079422</v>
      </c>
      <c r="Y41" s="617"/>
      <c r="Z41" s="617"/>
      <c r="AA41" s="617"/>
      <c r="AB41" s="167" t="str">
        <f t="shared" si="0"/>
        <v>円</v>
      </c>
      <c r="AC41" s="589">
        <f>IF(AND(L41,OR(L40,L42)),1,"-")</f>
        <v>1</v>
      </c>
      <c r="AD41" s="589"/>
      <c r="AE41" s="590"/>
      <c r="AF41" s="642"/>
      <c r="AG41" s="643"/>
      <c r="AH41" s="643"/>
      <c r="AI41" s="643"/>
      <c r="AJ41" s="644"/>
      <c r="AK41" s="48" t="s">
        <v>119</v>
      </c>
      <c r="AL41" s="45" t="str">
        <f>IFERROR(IF(AND(L41,L42),IF(AC42&lt;=0.5,"○","☓"),""),"")</f>
        <v>○</v>
      </c>
      <c r="AM41" s="344" t="s">
        <v>213</v>
      </c>
      <c r="AN41" s="46" t="s">
        <v>123</v>
      </c>
      <c r="AO41" s="46"/>
      <c r="AP41" s="46"/>
      <c r="AQ41" s="46"/>
      <c r="AR41" s="46"/>
      <c r="AS41" s="46"/>
      <c r="AT41" s="46"/>
      <c r="AU41" s="46"/>
      <c r="AV41" s="46"/>
      <c r="AW41" s="46"/>
      <c r="AX41" s="47"/>
    </row>
    <row r="42" spans="1:61" s="42" customFormat="1" ht="15.75" customHeight="1" thickBot="1">
      <c r="A42" s="168" t="s">
        <v>81</v>
      </c>
      <c r="B42" s="169"/>
      <c r="C42" s="169"/>
      <c r="D42" s="169"/>
      <c r="E42" s="169"/>
      <c r="F42" s="169"/>
      <c r="G42" s="169"/>
      <c r="H42" s="169"/>
      <c r="I42" s="169"/>
      <c r="J42" s="169"/>
      <c r="K42" s="598"/>
      <c r="L42" s="599" t="b">
        <v>1</v>
      </c>
      <c r="M42" s="600"/>
      <c r="N42" s="569">
        <v>190114</v>
      </c>
      <c r="O42" s="570"/>
      <c r="P42" s="570"/>
      <c r="Q42" s="571"/>
      <c r="R42" s="170" t="s">
        <v>121</v>
      </c>
      <c r="S42" s="572">
        <f>IF(L42,('別紙様式3-2'!AA8-'別紙様式3-2'!T10)/'別紙様式3-2'!AD8,"（対象外）")</f>
        <v>196143.64386220282</v>
      </c>
      <c r="T42" s="573"/>
      <c r="U42" s="573"/>
      <c r="V42" s="573"/>
      <c r="W42" s="170" t="str">
        <f>IF($L42,"円","")</f>
        <v>円</v>
      </c>
      <c r="X42" s="574">
        <f>IF(L42,S42-N42,"（対象外）")</f>
        <v>6029.6438622028218</v>
      </c>
      <c r="Y42" s="575"/>
      <c r="Z42" s="575"/>
      <c r="AA42" s="575"/>
      <c r="AB42" s="171" t="str">
        <f t="shared" si="0"/>
        <v>円</v>
      </c>
      <c r="AC42" s="593">
        <f>IF(AND(L41,L42),X42/X41,IF(AND(L40,L42),1,"-"))</f>
        <v>0.47079760178097663</v>
      </c>
      <c r="AD42" s="593"/>
      <c r="AE42" s="594"/>
      <c r="AF42" s="613">
        <v>3000000</v>
      </c>
      <c r="AG42" s="614"/>
      <c r="AH42" s="614"/>
      <c r="AI42" s="615"/>
      <c r="AJ42" s="365" t="s">
        <v>4</v>
      </c>
      <c r="AK42" s="199"/>
      <c r="AL42" s="199"/>
      <c r="AM42" s="48"/>
      <c r="AN42" s="45" t="str">
        <f>IFERROR(IF(AF42&lt;=4400000,"○","☓"),"")</f>
        <v>○</v>
      </c>
      <c r="AO42" s="46" t="s">
        <v>124</v>
      </c>
      <c r="AP42" s="46"/>
      <c r="AQ42" s="46"/>
      <c r="AR42" s="46"/>
      <c r="AS42" s="46"/>
      <c r="AT42" s="46"/>
      <c r="AU42" s="46"/>
      <c r="AV42" s="46"/>
      <c r="AW42" s="46"/>
      <c r="AX42" s="349"/>
    </row>
    <row r="43" spans="1:61" s="42" customFormat="1" ht="67.5" customHeight="1" thickBot="1">
      <c r="A43" s="104"/>
      <c r="B43" s="462" t="s">
        <v>395</v>
      </c>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c r="AG43" s="462"/>
      <c r="AH43" s="462"/>
      <c r="AI43" s="462"/>
      <c r="AJ43" s="174"/>
      <c r="AK43" s="174"/>
      <c r="AL43" s="174"/>
      <c r="AM43" s="347" t="s">
        <v>119</v>
      </c>
      <c r="AN43" s="45" t="str">
        <f>IFERROR(IF(OR(AND(NOT(L40),NOT(L41),NOT(L42)),AND(NOT(L40),NOT(L41),L42)),"☓","○"),"")</f>
        <v>○</v>
      </c>
      <c r="AO43" s="46" t="s">
        <v>125</v>
      </c>
      <c r="AP43" s="46"/>
      <c r="AQ43" s="46"/>
      <c r="AR43" s="46"/>
      <c r="AS43" s="46"/>
      <c r="AT43" s="46"/>
      <c r="AU43" s="46"/>
      <c r="AV43" s="46"/>
      <c r="AW43" s="46"/>
      <c r="AX43" s="349"/>
    </row>
    <row r="44" spans="1:61" s="42" customFormat="1" ht="14.25" customHeight="1" thickBot="1">
      <c r="A44" s="104"/>
      <c r="B44" s="158"/>
      <c r="C44" s="104"/>
      <c r="D44" s="104"/>
      <c r="E44" s="104"/>
      <c r="F44" s="104"/>
      <c r="G44" s="104"/>
      <c r="H44" s="104"/>
      <c r="I44" s="104"/>
      <c r="J44" s="104"/>
      <c r="K44" s="105"/>
      <c r="L44" s="105"/>
      <c r="M44" s="105"/>
      <c r="N44" s="105"/>
      <c r="O44" s="105"/>
      <c r="P44" s="105"/>
      <c r="Q44" s="105"/>
      <c r="R44" s="105"/>
      <c r="S44" s="172"/>
      <c r="T44" s="172"/>
      <c r="U44" s="172"/>
      <c r="V44" s="172"/>
      <c r="W44" s="172"/>
      <c r="X44" s="172"/>
      <c r="Y44" s="172"/>
      <c r="Z44" s="172"/>
      <c r="AA44" s="172"/>
      <c r="AB44" s="172"/>
      <c r="AC44" s="172"/>
      <c r="AD44" s="172"/>
      <c r="AE44" s="172"/>
      <c r="AF44" s="172"/>
      <c r="AG44" s="173"/>
      <c r="AH44" s="173"/>
      <c r="AI44" s="174"/>
      <c r="AJ44" s="174"/>
      <c r="AL44" s="459" t="s">
        <v>216</v>
      </c>
      <c r="AM44" s="460"/>
      <c r="AU44" s="43"/>
    </row>
    <row r="45" spans="1:61" s="42" customFormat="1" ht="23.25" customHeight="1" thickBot="1">
      <c r="A45" s="104" t="s">
        <v>32</v>
      </c>
      <c r="B45" s="129" t="s">
        <v>141</v>
      </c>
      <c r="C45" s="104"/>
      <c r="D45" s="104"/>
      <c r="E45" s="104"/>
      <c r="F45" s="104"/>
      <c r="G45" s="104"/>
      <c r="H45" s="104"/>
      <c r="I45" s="104"/>
      <c r="J45" s="104"/>
      <c r="K45" s="105"/>
      <c r="L45" s="105"/>
      <c r="M45" s="105"/>
      <c r="N45" s="105"/>
      <c r="O45" s="105"/>
      <c r="P45" s="105"/>
      <c r="Q45" s="105"/>
      <c r="R45" s="105"/>
      <c r="S45" s="163"/>
      <c r="T45" s="163"/>
      <c r="U45" s="163"/>
      <c r="V45" s="163"/>
      <c r="W45" s="130"/>
      <c r="X45" s="605" t="s">
        <v>129</v>
      </c>
      <c r="Y45" s="606"/>
      <c r="Z45" s="606"/>
      <c r="AA45" s="606"/>
      <c r="AB45" s="606"/>
      <c r="AC45" s="606"/>
      <c r="AD45" s="606"/>
      <c r="AE45" s="607"/>
      <c r="AF45" s="591" t="str">
        <f>IF('別紙様式3-2'!AE8=0,"",'別紙様式3-2'!AE8)</f>
        <v/>
      </c>
      <c r="AG45" s="592"/>
      <c r="AH45" s="592"/>
      <c r="AI45" s="490" t="s">
        <v>5</v>
      </c>
      <c r="AJ45" s="505"/>
      <c r="AK45" s="48" t="s">
        <v>119</v>
      </c>
      <c r="AL45" s="45" t="str">
        <f>IF('別紙様式3-2'!AF8="","",IF(AND('別紙様式3-2'!AF8&gt;=1),IF(OR(C48:C51),"○","☓"),"○"))</f>
        <v>○</v>
      </c>
      <c r="AM45" s="346" t="s">
        <v>215</v>
      </c>
      <c r="AN45" s="46" t="s">
        <v>126</v>
      </c>
      <c r="AO45" s="46"/>
      <c r="AP45" s="46"/>
      <c r="AQ45" s="46"/>
      <c r="AR45" s="46"/>
      <c r="AS45" s="46"/>
      <c r="AT45" s="46"/>
      <c r="AU45" s="46"/>
      <c r="AV45" s="46"/>
      <c r="AW45" s="46"/>
      <c r="AX45" s="47"/>
      <c r="AY45" s="50"/>
      <c r="BI45" s="43"/>
    </row>
    <row r="46" spans="1:61" s="42" customFormat="1" ht="3.75" customHeight="1">
      <c r="A46" s="104"/>
      <c r="B46" s="129"/>
      <c r="C46" s="104"/>
      <c r="D46" s="104"/>
      <c r="E46" s="104"/>
      <c r="F46" s="104"/>
      <c r="G46" s="104"/>
      <c r="H46" s="104"/>
      <c r="I46" s="104"/>
      <c r="J46" s="104"/>
      <c r="K46" s="105"/>
      <c r="L46" s="105"/>
      <c r="M46" s="105"/>
      <c r="N46" s="105"/>
      <c r="O46" s="105"/>
      <c r="P46" s="105"/>
      <c r="Q46" s="105"/>
      <c r="R46" s="105"/>
      <c r="S46" s="163"/>
      <c r="T46" s="163"/>
      <c r="U46" s="163"/>
      <c r="V46" s="163"/>
      <c r="W46" s="163"/>
      <c r="X46" s="163"/>
      <c r="Y46" s="163"/>
      <c r="Z46" s="163"/>
      <c r="AA46" s="163"/>
      <c r="AB46" s="163"/>
      <c r="AC46" s="163"/>
      <c r="AD46" s="163"/>
      <c r="AE46" s="163"/>
      <c r="AF46" s="163"/>
      <c r="AG46" s="163"/>
      <c r="AH46" s="163"/>
      <c r="AI46" s="163"/>
      <c r="AJ46" s="163"/>
      <c r="AL46" s="49"/>
      <c r="AM46" s="49"/>
      <c r="AU46" s="43"/>
    </row>
    <row r="47" spans="1:61" s="42" customFormat="1" ht="15" customHeight="1">
      <c r="A47" s="104"/>
      <c r="B47" s="175" t="s">
        <v>143</v>
      </c>
      <c r="C47" s="151"/>
      <c r="D47" s="151"/>
      <c r="E47" s="151"/>
      <c r="F47" s="151"/>
      <c r="G47" s="151"/>
      <c r="H47" s="151"/>
      <c r="I47" s="151"/>
      <c r="J47" s="151"/>
      <c r="K47" s="152"/>
      <c r="L47" s="152"/>
      <c r="M47" s="152"/>
      <c r="N47" s="152"/>
      <c r="O47" s="152"/>
      <c r="P47" s="152"/>
      <c r="Q47" s="152"/>
      <c r="R47" s="152"/>
      <c r="S47" s="152"/>
      <c r="T47" s="152"/>
      <c r="U47" s="152"/>
      <c r="V47" s="151"/>
      <c r="W47" s="151"/>
      <c r="X47" s="151"/>
      <c r="Y47" s="151"/>
      <c r="Z47" s="152"/>
      <c r="AA47" s="152"/>
      <c r="AB47" s="152"/>
      <c r="AC47" s="152"/>
      <c r="AD47" s="152"/>
      <c r="AE47" s="152"/>
      <c r="AF47" s="152"/>
      <c r="AG47" s="152"/>
      <c r="AH47" s="152"/>
      <c r="AI47" s="176"/>
      <c r="AJ47" s="105"/>
      <c r="AU47" s="43"/>
    </row>
    <row r="48" spans="1:61" s="42" customFormat="1" ht="15" customHeight="1">
      <c r="A48" s="104"/>
      <c r="B48" s="177"/>
      <c r="C48" s="178" t="b">
        <v>0</v>
      </c>
      <c r="D48" s="179" t="s">
        <v>91</v>
      </c>
      <c r="E48" s="180"/>
      <c r="F48" s="180"/>
      <c r="G48" s="180"/>
      <c r="H48" s="180"/>
      <c r="I48" s="180"/>
      <c r="J48" s="180"/>
      <c r="K48" s="181"/>
      <c r="L48" s="181"/>
      <c r="M48" s="181"/>
      <c r="N48" s="181"/>
      <c r="O48" s="181"/>
      <c r="P48" s="181"/>
      <c r="Q48" s="181"/>
      <c r="R48" s="181"/>
      <c r="S48" s="181"/>
      <c r="T48" s="181"/>
      <c r="U48" s="181"/>
      <c r="V48" s="180"/>
      <c r="W48" s="180"/>
      <c r="X48" s="180"/>
      <c r="Y48" s="180"/>
      <c r="Z48" s="181"/>
      <c r="AA48" s="181"/>
      <c r="AB48" s="181"/>
      <c r="AC48" s="181"/>
      <c r="AD48" s="181"/>
      <c r="AE48" s="181"/>
      <c r="AF48" s="181"/>
      <c r="AG48" s="181"/>
      <c r="AH48" s="181"/>
      <c r="AI48" s="182"/>
      <c r="AJ48" s="105"/>
      <c r="AU48" s="43"/>
    </row>
    <row r="49" spans="1:47" s="42" customFormat="1" ht="15" customHeight="1">
      <c r="A49" s="104"/>
      <c r="B49" s="177"/>
      <c r="C49" s="178" t="b">
        <v>0</v>
      </c>
      <c r="D49" s="179" t="s">
        <v>142</v>
      </c>
      <c r="E49" s="180"/>
      <c r="F49" s="180"/>
      <c r="G49" s="180"/>
      <c r="H49" s="180"/>
      <c r="I49" s="180"/>
      <c r="J49" s="180"/>
      <c r="K49" s="181"/>
      <c r="L49" s="181"/>
      <c r="M49" s="181"/>
      <c r="N49" s="181"/>
      <c r="O49" s="181"/>
      <c r="P49" s="181"/>
      <c r="Q49" s="181"/>
      <c r="R49" s="181"/>
      <c r="S49" s="181"/>
      <c r="T49" s="181"/>
      <c r="U49" s="181"/>
      <c r="V49" s="180"/>
      <c r="W49" s="180"/>
      <c r="X49" s="180"/>
      <c r="Y49" s="180"/>
      <c r="Z49" s="181"/>
      <c r="AA49" s="181"/>
      <c r="AB49" s="181"/>
      <c r="AC49" s="181"/>
      <c r="AD49" s="181"/>
      <c r="AE49" s="181"/>
      <c r="AF49" s="181"/>
      <c r="AG49" s="181"/>
      <c r="AH49" s="181"/>
      <c r="AI49" s="182"/>
      <c r="AJ49" s="105"/>
      <c r="AU49" s="43"/>
    </row>
    <row r="50" spans="1:47" s="42" customFormat="1" ht="27" customHeight="1">
      <c r="A50" s="104"/>
      <c r="B50" s="177"/>
      <c r="C50" s="178" t="b">
        <v>0</v>
      </c>
      <c r="D50" s="602" t="s">
        <v>144</v>
      </c>
      <c r="E50" s="602"/>
      <c r="F50" s="602"/>
      <c r="G50" s="602"/>
      <c r="H50" s="602"/>
      <c r="I50" s="602"/>
      <c r="J50" s="602"/>
      <c r="K50" s="602"/>
      <c r="L50" s="602"/>
      <c r="M50" s="602"/>
      <c r="N50" s="602"/>
      <c r="O50" s="602"/>
      <c r="P50" s="602"/>
      <c r="Q50" s="602"/>
      <c r="R50" s="602"/>
      <c r="S50" s="602"/>
      <c r="T50" s="602"/>
      <c r="U50" s="602"/>
      <c r="V50" s="602"/>
      <c r="W50" s="602"/>
      <c r="X50" s="602"/>
      <c r="Y50" s="602"/>
      <c r="Z50" s="602"/>
      <c r="AA50" s="602"/>
      <c r="AB50" s="602"/>
      <c r="AC50" s="602"/>
      <c r="AD50" s="602"/>
      <c r="AE50" s="602"/>
      <c r="AF50" s="602"/>
      <c r="AG50" s="602"/>
      <c r="AH50" s="602"/>
      <c r="AI50" s="603"/>
      <c r="AJ50" s="183"/>
      <c r="AL50" s="51"/>
      <c r="AM50" s="51"/>
      <c r="AN50" s="51"/>
      <c r="AU50" s="43"/>
    </row>
    <row r="51" spans="1:47" s="42" customFormat="1" ht="15" customHeight="1">
      <c r="A51" s="104"/>
      <c r="B51" s="177"/>
      <c r="C51" s="178" t="b">
        <v>0</v>
      </c>
      <c r="D51" s="179" t="s">
        <v>33</v>
      </c>
      <c r="E51" s="180"/>
      <c r="F51" s="180" t="s">
        <v>34</v>
      </c>
      <c r="G51" s="604"/>
      <c r="H51" s="604"/>
      <c r="I51" s="604"/>
      <c r="J51" s="604"/>
      <c r="K51" s="604"/>
      <c r="L51" s="604"/>
      <c r="M51" s="604"/>
      <c r="N51" s="604"/>
      <c r="O51" s="604"/>
      <c r="P51" s="604"/>
      <c r="Q51" s="604"/>
      <c r="R51" s="604"/>
      <c r="S51" s="604"/>
      <c r="T51" s="604"/>
      <c r="U51" s="604"/>
      <c r="V51" s="604"/>
      <c r="W51" s="604"/>
      <c r="X51" s="604"/>
      <c r="Y51" s="604"/>
      <c r="Z51" s="604"/>
      <c r="AA51" s="604"/>
      <c r="AB51" s="604"/>
      <c r="AC51" s="604"/>
      <c r="AD51" s="604"/>
      <c r="AE51" s="604"/>
      <c r="AF51" s="604"/>
      <c r="AG51" s="604"/>
      <c r="AH51" s="604"/>
      <c r="AI51" s="184" t="s">
        <v>35</v>
      </c>
      <c r="AJ51" s="105"/>
      <c r="AU51" s="43"/>
    </row>
    <row r="52" spans="1:47" s="42" customFormat="1" ht="6" customHeight="1">
      <c r="A52" s="104"/>
      <c r="B52" s="185"/>
      <c r="C52" s="186"/>
      <c r="D52" s="187"/>
      <c r="E52" s="186"/>
      <c r="F52" s="186"/>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8"/>
      <c r="AJ52" s="189"/>
      <c r="AU52" s="43"/>
    </row>
    <row r="53" spans="1:47" s="42" customFormat="1" ht="6" customHeight="1">
      <c r="A53" s="104"/>
      <c r="B53" s="104"/>
      <c r="C53" s="104"/>
      <c r="D53" s="158"/>
      <c r="E53" s="104"/>
      <c r="F53" s="104"/>
      <c r="G53" s="158"/>
      <c r="H53" s="158"/>
      <c r="I53" s="158"/>
      <c r="J53" s="158"/>
      <c r="K53" s="158"/>
      <c r="L53" s="158"/>
      <c r="M53" s="158"/>
      <c r="N53" s="158"/>
      <c r="O53" s="158"/>
      <c r="P53" s="158"/>
      <c r="Q53" s="158"/>
      <c r="R53" s="158"/>
      <c r="S53" s="158"/>
      <c r="T53" s="158"/>
      <c r="U53" s="158"/>
      <c r="V53" s="158"/>
      <c r="W53" s="158"/>
      <c r="X53" s="158"/>
      <c r="Y53" s="158"/>
      <c r="Z53" s="158"/>
      <c r="AA53" s="158"/>
      <c r="AB53" s="158"/>
      <c r="AC53" s="158"/>
      <c r="AD53" s="158"/>
      <c r="AE53" s="158"/>
      <c r="AF53" s="158"/>
      <c r="AG53" s="158"/>
      <c r="AH53" s="158"/>
      <c r="AI53" s="158"/>
      <c r="AJ53" s="105"/>
      <c r="AU53" s="43"/>
    </row>
    <row r="54" spans="1:47" s="42" customFormat="1" ht="12">
      <c r="A54" s="157" t="s">
        <v>37</v>
      </c>
      <c r="B54" s="131" t="s">
        <v>46</v>
      </c>
      <c r="C54" s="104"/>
      <c r="D54" s="158"/>
      <c r="E54" s="104"/>
      <c r="F54" s="104"/>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05"/>
      <c r="AU54" s="43"/>
    </row>
    <row r="55" spans="1:47" ht="22.5" customHeight="1">
      <c r="A55" s="190" t="s">
        <v>36</v>
      </c>
      <c r="B55" s="601" t="s">
        <v>42</v>
      </c>
      <c r="C55" s="601"/>
      <c r="D55" s="601"/>
      <c r="E55" s="601"/>
      <c r="F55" s="601"/>
      <c r="G55" s="601"/>
      <c r="H55" s="601"/>
      <c r="I55" s="601"/>
      <c r="J55" s="601"/>
      <c r="K55" s="601"/>
      <c r="L55" s="601"/>
      <c r="M55" s="601"/>
      <c r="N55" s="601"/>
      <c r="O55" s="601"/>
      <c r="P55" s="601"/>
      <c r="Q55" s="601"/>
      <c r="R55" s="601"/>
      <c r="S55" s="601"/>
      <c r="T55" s="601"/>
      <c r="U55" s="601"/>
      <c r="V55" s="601"/>
      <c r="W55" s="601"/>
      <c r="X55" s="601"/>
      <c r="Y55" s="601"/>
      <c r="Z55" s="601"/>
      <c r="AA55" s="601"/>
      <c r="AB55" s="601"/>
      <c r="AC55" s="601"/>
      <c r="AD55" s="601"/>
      <c r="AE55" s="601"/>
      <c r="AF55" s="601"/>
      <c r="AG55" s="601"/>
      <c r="AH55" s="601"/>
      <c r="AI55" s="601"/>
      <c r="AJ55" s="601"/>
      <c r="AU55" s="44"/>
    </row>
    <row r="56" spans="1:47" ht="4.5" customHeight="1">
      <c r="A56" s="190"/>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U56" s="44"/>
    </row>
    <row r="57" spans="1:47" ht="15" customHeight="1">
      <c r="A57" s="290" t="s">
        <v>156</v>
      </c>
      <c r="B57" s="290"/>
      <c r="C57" s="290"/>
      <c r="D57" s="290"/>
      <c r="E57" s="290"/>
      <c r="F57" s="290"/>
      <c r="G57" s="290"/>
      <c r="H57" s="290"/>
      <c r="I57" s="290"/>
      <c r="J57" s="290"/>
      <c r="K57" s="290"/>
      <c r="L57" s="290"/>
      <c r="M57" s="290"/>
      <c r="N57" s="290"/>
      <c r="O57" s="290"/>
      <c r="P57" s="290"/>
      <c r="Q57" s="288"/>
      <c r="R57" s="288"/>
      <c r="S57" s="288"/>
      <c r="T57" s="288"/>
      <c r="U57" s="288"/>
      <c r="V57" s="288"/>
      <c r="W57" s="288"/>
      <c r="X57" s="288"/>
      <c r="Y57" s="288"/>
      <c r="Z57" s="288"/>
      <c r="AA57" s="288"/>
      <c r="AB57" s="288"/>
      <c r="AC57" s="288"/>
      <c r="AD57" s="288"/>
      <c r="AE57" s="288"/>
      <c r="AF57" s="288"/>
      <c r="AG57" s="288"/>
      <c r="AH57" s="298"/>
      <c r="AI57" s="299"/>
      <c r="AJ57" s="288"/>
      <c r="AU57" s="44"/>
    </row>
    <row r="58" spans="1:47" ht="18" customHeight="1">
      <c r="A58" s="273"/>
      <c r="B58" s="95"/>
      <c r="C58" s="192"/>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95"/>
      <c r="AF58" s="300" t="s">
        <v>189</v>
      </c>
      <c r="AG58" s="301"/>
      <c r="AH58" s="302" t="s">
        <v>157</v>
      </c>
      <c r="AI58" s="301"/>
      <c r="AJ58" s="303"/>
      <c r="AK58" s="274"/>
      <c r="AU58" s="44"/>
    </row>
    <row r="59" spans="1:47" ht="69.75" customHeight="1">
      <c r="A59" s="529" t="s">
        <v>224</v>
      </c>
      <c r="B59" s="530"/>
      <c r="C59" s="530"/>
      <c r="D59" s="530"/>
      <c r="E59" s="530"/>
      <c r="F59" s="530"/>
      <c r="G59" s="530"/>
      <c r="H59" s="530"/>
      <c r="I59" s="530"/>
      <c r="J59" s="530"/>
      <c r="K59" s="530"/>
      <c r="L59" s="530"/>
      <c r="M59" s="530"/>
      <c r="N59" s="530"/>
      <c r="O59" s="530"/>
      <c r="P59" s="530"/>
      <c r="Q59" s="530"/>
      <c r="R59" s="530"/>
      <c r="S59" s="530"/>
      <c r="T59" s="530"/>
      <c r="U59" s="530"/>
      <c r="V59" s="530"/>
      <c r="W59" s="530"/>
      <c r="X59" s="530"/>
      <c r="Y59" s="530"/>
      <c r="Z59" s="530"/>
      <c r="AA59" s="530"/>
      <c r="AB59" s="530"/>
      <c r="AC59" s="530"/>
      <c r="AD59" s="530"/>
      <c r="AE59" s="530"/>
      <c r="AF59" s="530"/>
      <c r="AG59" s="530"/>
      <c r="AH59" s="530"/>
      <c r="AI59" s="530"/>
      <c r="AJ59" s="531"/>
      <c r="AK59" s="275"/>
      <c r="AU59" s="44"/>
    </row>
    <row r="60" spans="1:47" ht="7.5" customHeight="1">
      <c r="A60" s="276"/>
      <c r="B60" s="276"/>
      <c r="C60" s="276"/>
      <c r="D60" s="276"/>
      <c r="E60" s="276"/>
      <c r="F60" s="276"/>
      <c r="G60" s="276"/>
      <c r="H60" s="276"/>
      <c r="I60" s="276"/>
      <c r="J60" s="276"/>
      <c r="K60" s="276"/>
      <c r="L60" s="276"/>
      <c r="M60" s="276"/>
      <c r="N60" s="276"/>
      <c r="O60" s="276"/>
      <c r="P60" s="276"/>
      <c r="Q60" s="276"/>
      <c r="R60" s="276"/>
      <c r="S60" s="276"/>
      <c r="T60" s="276"/>
      <c r="U60" s="276"/>
      <c r="V60" s="276"/>
      <c r="W60" s="276"/>
      <c r="X60" s="276"/>
      <c r="Y60" s="276"/>
      <c r="Z60" s="276"/>
      <c r="AA60" s="276"/>
      <c r="AB60" s="276"/>
      <c r="AC60" s="276"/>
      <c r="AD60" s="276"/>
      <c r="AE60" s="276"/>
      <c r="AF60" s="276"/>
      <c r="AG60" s="276"/>
      <c r="AH60" s="276"/>
      <c r="AI60" s="276"/>
      <c r="AJ60" s="277"/>
      <c r="AK60" s="275"/>
      <c r="AU60" s="44"/>
    </row>
    <row r="61" spans="1:47" ht="15" customHeight="1" thickBot="1">
      <c r="A61" s="532" t="s">
        <v>193</v>
      </c>
      <c r="B61" s="533"/>
      <c r="C61" s="533"/>
      <c r="D61" s="534"/>
      <c r="E61" s="535" t="s">
        <v>158</v>
      </c>
      <c r="F61" s="536"/>
      <c r="G61" s="536"/>
      <c r="H61" s="536"/>
      <c r="I61" s="536"/>
      <c r="J61" s="536"/>
      <c r="K61" s="536"/>
      <c r="L61" s="536"/>
      <c r="M61" s="536"/>
      <c r="N61" s="536"/>
      <c r="O61" s="536"/>
      <c r="P61" s="536"/>
      <c r="Q61" s="536"/>
      <c r="R61" s="536"/>
      <c r="S61" s="536"/>
      <c r="T61" s="536"/>
      <c r="U61" s="536"/>
      <c r="V61" s="536"/>
      <c r="W61" s="536"/>
      <c r="X61" s="536"/>
      <c r="Y61" s="536"/>
      <c r="Z61" s="536"/>
      <c r="AA61" s="536"/>
      <c r="AB61" s="536"/>
      <c r="AC61" s="536"/>
      <c r="AD61" s="536"/>
      <c r="AE61" s="536"/>
      <c r="AF61" s="536"/>
      <c r="AG61" s="536"/>
      <c r="AH61" s="536"/>
      <c r="AI61" s="536"/>
      <c r="AJ61" s="537"/>
      <c r="AK61" s="275"/>
      <c r="AU61" s="44"/>
    </row>
    <row r="62" spans="1:47" s="279" customFormat="1" ht="14.25" customHeight="1">
      <c r="A62" s="538" t="s">
        <v>159</v>
      </c>
      <c r="B62" s="539"/>
      <c r="C62" s="539"/>
      <c r="D62" s="540"/>
      <c r="E62" s="278"/>
      <c r="F62" s="547" t="s">
        <v>160</v>
      </c>
      <c r="G62" s="547"/>
      <c r="H62" s="547"/>
      <c r="I62" s="547"/>
      <c r="J62" s="547"/>
      <c r="K62" s="547"/>
      <c r="L62" s="547"/>
      <c r="M62" s="547"/>
      <c r="N62" s="547"/>
      <c r="O62" s="547"/>
      <c r="P62" s="547"/>
      <c r="Q62" s="547"/>
      <c r="R62" s="547"/>
      <c r="S62" s="547"/>
      <c r="T62" s="547"/>
      <c r="U62" s="547"/>
      <c r="V62" s="547"/>
      <c r="W62" s="547"/>
      <c r="X62" s="547"/>
      <c r="Y62" s="547"/>
      <c r="Z62" s="547"/>
      <c r="AA62" s="547"/>
      <c r="AB62" s="547"/>
      <c r="AC62" s="547"/>
      <c r="AD62" s="547"/>
      <c r="AE62" s="547"/>
      <c r="AF62" s="547"/>
      <c r="AG62" s="547"/>
      <c r="AH62" s="547"/>
      <c r="AI62" s="547"/>
      <c r="AJ62" s="548"/>
      <c r="AK62" s="275"/>
    </row>
    <row r="63" spans="1:47" s="279" customFormat="1" ht="13.5" customHeight="1">
      <c r="A63" s="541"/>
      <c r="B63" s="542"/>
      <c r="C63" s="542"/>
      <c r="D63" s="543"/>
      <c r="E63" s="280"/>
      <c r="F63" s="549" t="s">
        <v>161</v>
      </c>
      <c r="G63" s="549"/>
      <c r="H63" s="549"/>
      <c r="I63" s="549"/>
      <c r="J63" s="549"/>
      <c r="K63" s="549"/>
      <c r="L63" s="549"/>
      <c r="M63" s="549"/>
      <c r="N63" s="549"/>
      <c r="O63" s="549"/>
      <c r="P63" s="549"/>
      <c r="Q63" s="549"/>
      <c r="R63" s="549"/>
      <c r="S63" s="549"/>
      <c r="T63" s="549"/>
      <c r="U63" s="549"/>
      <c r="V63" s="549"/>
      <c r="W63" s="549"/>
      <c r="X63" s="549"/>
      <c r="Y63" s="549"/>
      <c r="Z63" s="549"/>
      <c r="AA63" s="549"/>
      <c r="AB63" s="549"/>
      <c r="AC63" s="549"/>
      <c r="AD63" s="549"/>
      <c r="AE63" s="549"/>
      <c r="AF63" s="549"/>
      <c r="AG63" s="549"/>
      <c r="AH63" s="549"/>
      <c r="AI63" s="549"/>
      <c r="AJ63" s="291"/>
      <c r="AK63" s="275"/>
    </row>
    <row r="64" spans="1:47" s="279" customFormat="1" ht="13.5" customHeight="1">
      <c r="A64" s="541"/>
      <c r="B64" s="542"/>
      <c r="C64" s="542"/>
      <c r="D64" s="543"/>
      <c r="E64" s="280"/>
      <c r="F64" s="549" t="s">
        <v>162</v>
      </c>
      <c r="G64" s="549"/>
      <c r="H64" s="549"/>
      <c r="I64" s="549"/>
      <c r="J64" s="549"/>
      <c r="K64" s="549"/>
      <c r="L64" s="549"/>
      <c r="M64" s="549"/>
      <c r="N64" s="549"/>
      <c r="O64" s="549"/>
      <c r="P64" s="549"/>
      <c r="Q64" s="549"/>
      <c r="R64" s="549"/>
      <c r="S64" s="549"/>
      <c r="T64" s="549"/>
      <c r="U64" s="549"/>
      <c r="V64" s="549"/>
      <c r="W64" s="549"/>
      <c r="X64" s="549"/>
      <c r="Y64" s="549"/>
      <c r="Z64" s="549"/>
      <c r="AA64" s="549"/>
      <c r="AB64" s="549"/>
      <c r="AC64" s="549"/>
      <c r="AD64" s="549"/>
      <c r="AE64" s="549"/>
      <c r="AF64" s="549"/>
      <c r="AG64" s="549"/>
      <c r="AH64" s="549"/>
      <c r="AI64" s="549"/>
      <c r="AJ64" s="291"/>
      <c r="AK64" s="275"/>
    </row>
    <row r="65" spans="1:37" s="279" customFormat="1" ht="13.5" customHeight="1">
      <c r="A65" s="544"/>
      <c r="B65" s="545"/>
      <c r="C65" s="545"/>
      <c r="D65" s="546"/>
      <c r="E65" s="281"/>
      <c r="F65" s="550" t="s">
        <v>163</v>
      </c>
      <c r="G65" s="550"/>
      <c r="H65" s="550"/>
      <c r="I65" s="550"/>
      <c r="J65" s="550"/>
      <c r="K65" s="550"/>
      <c r="L65" s="550"/>
      <c r="M65" s="550"/>
      <c r="N65" s="550"/>
      <c r="O65" s="550"/>
      <c r="P65" s="550"/>
      <c r="Q65" s="550"/>
      <c r="R65" s="550"/>
      <c r="S65" s="550"/>
      <c r="T65" s="550"/>
      <c r="U65" s="550"/>
      <c r="V65" s="550"/>
      <c r="W65" s="550"/>
      <c r="X65" s="550"/>
      <c r="Y65" s="550"/>
      <c r="Z65" s="550"/>
      <c r="AA65" s="550"/>
      <c r="AB65" s="550"/>
      <c r="AC65" s="550"/>
      <c r="AD65" s="550"/>
      <c r="AE65" s="550"/>
      <c r="AF65" s="550"/>
      <c r="AG65" s="550"/>
      <c r="AH65" s="550"/>
      <c r="AI65" s="550"/>
      <c r="AJ65" s="292"/>
      <c r="AK65" s="275"/>
    </row>
    <row r="66" spans="1:37" s="279" customFormat="1" ht="24.75" customHeight="1">
      <c r="A66" s="538" t="s">
        <v>164</v>
      </c>
      <c r="B66" s="539"/>
      <c r="C66" s="539"/>
      <c r="D66" s="540"/>
      <c r="E66" s="282"/>
      <c r="F66" s="551" t="s">
        <v>165</v>
      </c>
      <c r="G66" s="551"/>
      <c r="H66" s="551"/>
      <c r="I66" s="551"/>
      <c r="J66" s="551"/>
      <c r="K66" s="551"/>
      <c r="L66" s="551"/>
      <c r="M66" s="551"/>
      <c r="N66" s="551"/>
      <c r="O66" s="551"/>
      <c r="P66" s="551"/>
      <c r="Q66" s="551"/>
      <c r="R66" s="551"/>
      <c r="S66" s="551"/>
      <c r="T66" s="551"/>
      <c r="U66" s="551"/>
      <c r="V66" s="551"/>
      <c r="W66" s="551"/>
      <c r="X66" s="551"/>
      <c r="Y66" s="551"/>
      <c r="Z66" s="551"/>
      <c r="AA66" s="551"/>
      <c r="AB66" s="551"/>
      <c r="AC66" s="551"/>
      <c r="AD66" s="551"/>
      <c r="AE66" s="551"/>
      <c r="AF66" s="551"/>
      <c r="AG66" s="551"/>
      <c r="AH66" s="551"/>
      <c r="AI66" s="551"/>
      <c r="AJ66" s="293"/>
      <c r="AK66" s="275"/>
    </row>
    <row r="67" spans="1:37" s="42" customFormat="1" ht="13.5" customHeight="1">
      <c r="A67" s="541"/>
      <c r="B67" s="542"/>
      <c r="C67" s="542"/>
      <c r="D67" s="543"/>
      <c r="E67" s="283"/>
      <c r="F67" s="552" t="s">
        <v>166</v>
      </c>
      <c r="G67" s="552"/>
      <c r="H67" s="552"/>
      <c r="I67" s="552"/>
      <c r="J67" s="552"/>
      <c r="K67" s="552"/>
      <c r="L67" s="552"/>
      <c r="M67" s="552"/>
      <c r="N67" s="552"/>
      <c r="O67" s="552"/>
      <c r="P67" s="552"/>
      <c r="Q67" s="552"/>
      <c r="R67" s="552"/>
      <c r="S67" s="552"/>
      <c r="T67" s="552"/>
      <c r="U67" s="552"/>
      <c r="V67" s="552"/>
      <c r="W67" s="552"/>
      <c r="X67" s="552"/>
      <c r="Y67" s="552"/>
      <c r="Z67" s="552"/>
      <c r="AA67" s="552"/>
      <c r="AB67" s="552"/>
      <c r="AC67" s="552"/>
      <c r="AD67" s="552"/>
      <c r="AE67" s="552"/>
      <c r="AF67" s="552"/>
      <c r="AG67" s="552"/>
      <c r="AH67" s="552"/>
      <c r="AI67" s="552"/>
      <c r="AJ67" s="294"/>
      <c r="AK67" s="275"/>
    </row>
    <row r="68" spans="1:37" s="42" customFormat="1" ht="13.5" customHeight="1">
      <c r="A68" s="541"/>
      <c r="B68" s="542"/>
      <c r="C68" s="542"/>
      <c r="D68" s="543"/>
      <c r="E68" s="280"/>
      <c r="F68" s="549" t="s">
        <v>167</v>
      </c>
      <c r="G68" s="549"/>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49"/>
      <c r="AI68" s="549"/>
      <c r="AJ68" s="291"/>
      <c r="AK68" s="275"/>
    </row>
    <row r="69" spans="1:37" s="42" customFormat="1" ht="15.75" customHeight="1">
      <c r="A69" s="544"/>
      <c r="B69" s="545"/>
      <c r="C69" s="545"/>
      <c r="D69" s="546"/>
      <c r="E69" s="284"/>
      <c r="F69" s="587" t="s">
        <v>168</v>
      </c>
      <c r="G69" s="587"/>
      <c r="H69" s="587"/>
      <c r="I69" s="587"/>
      <c r="J69" s="587"/>
      <c r="K69" s="587"/>
      <c r="L69" s="587"/>
      <c r="M69" s="587"/>
      <c r="N69" s="587"/>
      <c r="O69" s="587"/>
      <c r="P69" s="587"/>
      <c r="Q69" s="587"/>
      <c r="R69" s="587"/>
      <c r="S69" s="587"/>
      <c r="T69" s="587"/>
      <c r="U69" s="587"/>
      <c r="V69" s="587"/>
      <c r="W69" s="587"/>
      <c r="X69" s="587"/>
      <c r="Y69" s="587"/>
      <c r="Z69" s="587"/>
      <c r="AA69" s="587"/>
      <c r="AB69" s="587"/>
      <c r="AC69" s="587"/>
      <c r="AD69" s="587"/>
      <c r="AE69" s="587"/>
      <c r="AF69" s="587"/>
      <c r="AG69" s="587"/>
      <c r="AH69" s="587"/>
      <c r="AI69" s="587"/>
      <c r="AJ69" s="588"/>
      <c r="AK69" s="275"/>
    </row>
    <row r="70" spans="1:37" s="42" customFormat="1" ht="13.5" customHeight="1">
      <c r="A70" s="538" t="s">
        <v>169</v>
      </c>
      <c r="B70" s="539"/>
      <c r="C70" s="539"/>
      <c r="D70" s="540"/>
      <c r="E70" s="283"/>
      <c r="F70" s="552" t="s">
        <v>170</v>
      </c>
      <c r="G70" s="552"/>
      <c r="H70" s="552"/>
      <c r="I70" s="552"/>
      <c r="J70" s="552"/>
      <c r="K70" s="552"/>
      <c r="L70" s="552"/>
      <c r="M70" s="552"/>
      <c r="N70" s="552"/>
      <c r="O70" s="552"/>
      <c r="P70" s="552"/>
      <c r="Q70" s="552"/>
      <c r="R70" s="552"/>
      <c r="S70" s="552"/>
      <c r="T70" s="552"/>
      <c r="U70" s="552"/>
      <c r="V70" s="552"/>
      <c r="W70" s="552"/>
      <c r="X70" s="552"/>
      <c r="Y70" s="552"/>
      <c r="Z70" s="552"/>
      <c r="AA70" s="552"/>
      <c r="AB70" s="552"/>
      <c r="AC70" s="552"/>
      <c r="AD70" s="552"/>
      <c r="AE70" s="552"/>
      <c r="AF70" s="552"/>
      <c r="AG70" s="552"/>
      <c r="AH70" s="552"/>
      <c r="AI70" s="552"/>
      <c r="AJ70" s="294"/>
      <c r="AK70" s="275"/>
    </row>
    <row r="71" spans="1:37" s="42" customFormat="1" ht="22.5" customHeight="1">
      <c r="A71" s="541"/>
      <c r="B71" s="542"/>
      <c r="C71" s="542"/>
      <c r="D71" s="543"/>
      <c r="E71" s="280"/>
      <c r="F71" s="549" t="s">
        <v>171</v>
      </c>
      <c r="G71" s="549"/>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49"/>
      <c r="AI71" s="549"/>
      <c r="AJ71" s="291"/>
      <c r="AK71" s="275"/>
    </row>
    <row r="72" spans="1:37" s="42" customFormat="1" ht="13.5" customHeight="1">
      <c r="A72" s="541"/>
      <c r="B72" s="542"/>
      <c r="C72" s="542"/>
      <c r="D72" s="543"/>
      <c r="E72" s="280"/>
      <c r="F72" s="638" t="s">
        <v>172</v>
      </c>
      <c r="G72" s="638"/>
      <c r="H72" s="638"/>
      <c r="I72" s="638"/>
      <c r="J72" s="638"/>
      <c r="K72" s="638"/>
      <c r="L72" s="638"/>
      <c r="M72" s="638"/>
      <c r="N72" s="638"/>
      <c r="O72" s="638"/>
      <c r="P72" s="638"/>
      <c r="Q72" s="638"/>
      <c r="R72" s="638"/>
      <c r="S72" s="638"/>
      <c r="T72" s="638"/>
      <c r="U72" s="638"/>
      <c r="V72" s="638"/>
      <c r="W72" s="638"/>
      <c r="X72" s="638"/>
      <c r="Y72" s="638"/>
      <c r="Z72" s="638"/>
      <c r="AA72" s="638"/>
      <c r="AB72" s="638"/>
      <c r="AC72" s="638"/>
      <c r="AD72" s="638"/>
      <c r="AE72" s="638"/>
      <c r="AF72" s="638"/>
      <c r="AG72" s="638"/>
      <c r="AH72" s="638"/>
      <c r="AI72" s="638"/>
      <c r="AJ72" s="291"/>
      <c r="AK72" s="275"/>
    </row>
    <row r="73" spans="1:37" s="42" customFormat="1" ht="13.5" customHeight="1">
      <c r="A73" s="544"/>
      <c r="B73" s="545"/>
      <c r="C73" s="545"/>
      <c r="D73" s="546"/>
      <c r="E73" s="284"/>
      <c r="F73" s="553" t="s">
        <v>173</v>
      </c>
      <c r="G73" s="553"/>
      <c r="H73" s="553"/>
      <c r="I73" s="553"/>
      <c r="J73" s="553"/>
      <c r="K73" s="553"/>
      <c r="L73" s="553"/>
      <c r="M73" s="553"/>
      <c r="N73" s="553"/>
      <c r="O73" s="553"/>
      <c r="P73" s="553"/>
      <c r="Q73" s="553"/>
      <c r="R73" s="553"/>
      <c r="S73" s="553"/>
      <c r="T73" s="553"/>
      <c r="U73" s="553"/>
      <c r="V73" s="553"/>
      <c r="W73" s="553"/>
      <c r="X73" s="553"/>
      <c r="Y73" s="553"/>
      <c r="Z73" s="553"/>
      <c r="AA73" s="553"/>
      <c r="AB73" s="553"/>
      <c r="AC73" s="553"/>
      <c r="AD73" s="553"/>
      <c r="AE73" s="553"/>
      <c r="AF73" s="553"/>
      <c r="AG73" s="553"/>
      <c r="AH73" s="553"/>
      <c r="AI73" s="553"/>
      <c r="AJ73" s="295"/>
      <c r="AK73" s="275"/>
    </row>
    <row r="74" spans="1:37" s="42" customFormat="1" ht="21" customHeight="1">
      <c r="A74" s="538" t="s">
        <v>174</v>
      </c>
      <c r="B74" s="539"/>
      <c r="C74" s="539"/>
      <c r="D74" s="540"/>
      <c r="E74" s="283"/>
      <c r="F74" s="555" t="s">
        <v>175</v>
      </c>
      <c r="G74" s="555"/>
      <c r="H74" s="555"/>
      <c r="I74" s="555"/>
      <c r="J74" s="555"/>
      <c r="K74" s="555"/>
      <c r="L74" s="555"/>
      <c r="M74" s="555"/>
      <c r="N74" s="555"/>
      <c r="O74" s="555"/>
      <c r="P74" s="555"/>
      <c r="Q74" s="555"/>
      <c r="R74" s="555"/>
      <c r="S74" s="555"/>
      <c r="T74" s="555"/>
      <c r="U74" s="555"/>
      <c r="V74" s="555"/>
      <c r="W74" s="555"/>
      <c r="X74" s="555"/>
      <c r="Y74" s="555"/>
      <c r="Z74" s="555"/>
      <c r="AA74" s="555"/>
      <c r="AB74" s="555"/>
      <c r="AC74" s="555"/>
      <c r="AD74" s="555"/>
      <c r="AE74" s="555"/>
      <c r="AF74" s="555"/>
      <c r="AG74" s="555"/>
      <c r="AH74" s="555"/>
      <c r="AI74" s="555"/>
      <c r="AJ74" s="294"/>
      <c r="AK74" s="275"/>
    </row>
    <row r="75" spans="1:37" s="42" customFormat="1" ht="15" customHeight="1">
      <c r="A75" s="541"/>
      <c r="B75" s="542"/>
      <c r="C75" s="542"/>
      <c r="D75" s="543"/>
      <c r="E75" s="280"/>
      <c r="F75" s="556" t="s">
        <v>176</v>
      </c>
      <c r="G75" s="556"/>
      <c r="H75" s="556"/>
      <c r="I75" s="556"/>
      <c r="J75" s="556"/>
      <c r="K75" s="556"/>
      <c r="L75" s="556"/>
      <c r="M75" s="556"/>
      <c r="N75" s="556"/>
      <c r="O75" s="556"/>
      <c r="P75" s="556"/>
      <c r="Q75" s="556"/>
      <c r="R75" s="556"/>
      <c r="S75" s="556"/>
      <c r="T75" s="556"/>
      <c r="U75" s="556"/>
      <c r="V75" s="556"/>
      <c r="W75" s="556"/>
      <c r="X75" s="556"/>
      <c r="Y75" s="556"/>
      <c r="Z75" s="556"/>
      <c r="AA75" s="556"/>
      <c r="AB75" s="556"/>
      <c r="AC75" s="556"/>
      <c r="AD75" s="556"/>
      <c r="AE75" s="556"/>
      <c r="AF75" s="556"/>
      <c r="AG75" s="556"/>
      <c r="AH75" s="556"/>
      <c r="AI75" s="556"/>
      <c r="AJ75" s="294"/>
      <c r="AK75" s="48"/>
    </row>
    <row r="76" spans="1:37" s="42" customFormat="1" ht="13.5" customHeight="1">
      <c r="A76" s="541"/>
      <c r="B76" s="542"/>
      <c r="C76" s="542"/>
      <c r="D76" s="543"/>
      <c r="E76" s="283"/>
      <c r="F76" s="555" t="s">
        <v>177</v>
      </c>
      <c r="G76" s="555"/>
      <c r="H76" s="555"/>
      <c r="I76" s="555"/>
      <c r="J76" s="555"/>
      <c r="K76" s="555"/>
      <c r="L76" s="555"/>
      <c r="M76" s="555"/>
      <c r="N76" s="555"/>
      <c r="O76" s="555"/>
      <c r="P76" s="555"/>
      <c r="Q76" s="555"/>
      <c r="R76" s="555"/>
      <c r="S76" s="555"/>
      <c r="T76" s="555"/>
      <c r="U76" s="555"/>
      <c r="V76" s="555"/>
      <c r="W76" s="555"/>
      <c r="X76" s="555"/>
      <c r="Y76" s="555"/>
      <c r="Z76" s="555"/>
      <c r="AA76" s="555"/>
      <c r="AB76" s="555"/>
      <c r="AC76" s="555"/>
      <c r="AD76" s="555"/>
      <c r="AE76" s="555"/>
      <c r="AF76" s="555"/>
      <c r="AG76" s="555"/>
      <c r="AH76" s="555"/>
      <c r="AI76" s="555"/>
      <c r="AJ76" s="296"/>
    </row>
    <row r="77" spans="1:37" s="42" customFormat="1" ht="15.75" customHeight="1">
      <c r="A77" s="544"/>
      <c r="B77" s="545"/>
      <c r="C77" s="545"/>
      <c r="D77" s="546"/>
      <c r="E77" s="284"/>
      <c r="F77" s="553" t="s">
        <v>178</v>
      </c>
      <c r="G77" s="553"/>
      <c r="H77" s="553"/>
      <c r="I77" s="553"/>
      <c r="J77" s="553"/>
      <c r="K77" s="553"/>
      <c r="L77" s="553"/>
      <c r="M77" s="553"/>
      <c r="N77" s="553"/>
      <c r="O77" s="553"/>
      <c r="P77" s="553"/>
      <c r="Q77" s="553"/>
      <c r="R77" s="553"/>
      <c r="S77" s="553"/>
      <c r="T77" s="553"/>
      <c r="U77" s="553"/>
      <c r="V77" s="553"/>
      <c r="W77" s="553"/>
      <c r="X77" s="553"/>
      <c r="Y77" s="553"/>
      <c r="Z77" s="553"/>
      <c r="AA77" s="553"/>
      <c r="AB77" s="553"/>
      <c r="AC77" s="553"/>
      <c r="AD77" s="553"/>
      <c r="AE77" s="553"/>
      <c r="AF77" s="553"/>
      <c r="AG77" s="553"/>
      <c r="AH77" s="553"/>
      <c r="AI77" s="553"/>
      <c r="AJ77" s="554"/>
    </row>
    <row r="78" spans="1:37" s="42" customFormat="1" ht="13.5" customHeight="1">
      <c r="A78" s="538" t="s">
        <v>179</v>
      </c>
      <c r="B78" s="539"/>
      <c r="C78" s="539"/>
      <c r="D78" s="540"/>
      <c r="E78" s="283"/>
      <c r="F78" s="555" t="s">
        <v>180</v>
      </c>
      <c r="G78" s="555"/>
      <c r="H78" s="555"/>
      <c r="I78" s="555"/>
      <c r="J78" s="555"/>
      <c r="K78" s="555"/>
      <c r="L78" s="555"/>
      <c r="M78" s="555"/>
      <c r="N78" s="555"/>
      <c r="O78" s="555"/>
      <c r="P78" s="555"/>
      <c r="Q78" s="555"/>
      <c r="R78" s="555"/>
      <c r="S78" s="555"/>
      <c r="T78" s="555"/>
      <c r="U78" s="555"/>
      <c r="V78" s="555"/>
      <c r="W78" s="555"/>
      <c r="X78" s="555"/>
      <c r="Y78" s="555"/>
      <c r="Z78" s="555"/>
      <c r="AA78" s="555"/>
      <c r="AB78" s="555"/>
      <c r="AC78" s="555"/>
      <c r="AD78" s="555"/>
      <c r="AE78" s="555"/>
      <c r="AF78" s="555"/>
      <c r="AG78" s="555"/>
      <c r="AH78" s="555"/>
      <c r="AI78" s="555"/>
      <c r="AJ78" s="294"/>
    </row>
    <row r="79" spans="1:37" s="42" customFormat="1" ht="21" customHeight="1">
      <c r="A79" s="541"/>
      <c r="B79" s="542"/>
      <c r="C79" s="542"/>
      <c r="D79" s="543"/>
      <c r="E79" s="280"/>
      <c r="F79" s="556" t="s">
        <v>181</v>
      </c>
      <c r="G79" s="556"/>
      <c r="H79" s="556"/>
      <c r="I79" s="556"/>
      <c r="J79" s="556"/>
      <c r="K79" s="556"/>
      <c r="L79" s="556"/>
      <c r="M79" s="556"/>
      <c r="N79" s="556"/>
      <c r="O79" s="556"/>
      <c r="P79" s="556"/>
      <c r="Q79" s="556"/>
      <c r="R79" s="556"/>
      <c r="S79" s="556"/>
      <c r="T79" s="556"/>
      <c r="U79" s="556"/>
      <c r="V79" s="556"/>
      <c r="W79" s="556"/>
      <c r="X79" s="556"/>
      <c r="Y79" s="556"/>
      <c r="Z79" s="556"/>
      <c r="AA79" s="556"/>
      <c r="AB79" s="556"/>
      <c r="AC79" s="556"/>
      <c r="AD79" s="556"/>
      <c r="AE79" s="556"/>
      <c r="AF79" s="556"/>
      <c r="AG79" s="556"/>
      <c r="AH79" s="556"/>
      <c r="AI79" s="556"/>
      <c r="AJ79" s="291"/>
    </row>
    <row r="80" spans="1:37" s="42" customFormat="1" ht="13.5" customHeight="1">
      <c r="A80" s="541"/>
      <c r="B80" s="542"/>
      <c r="C80" s="542"/>
      <c r="D80" s="543"/>
      <c r="E80" s="280"/>
      <c r="F80" s="556" t="s">
        <v>182</v>
      </c>
      <c r="G80" s="556"/>
      <c r="H80" s="556"/>
      <c r="I80" s="556"/>
      <c r="J80" s="556"/>
      <c r="K80" s="556"/>
      <c r="L80" s="556"/>
      <c r="M80" s="556"/>
      <c r="N80" s="556"/>
      <c r="O80" s="556"/>
      <c r="P80" s="556"/>
      <c r="Q80" s="556"/>
      <c r="R80" s="556"/>
      <c r="S80" s="556"/>
      <c r="T80" s="556"/>
      <c r="U80" s="556"/>
      <c r="V80" s="556"/>
      <c r="W80" s="556"/>
      <c r="X80" s="556"/>
      <c r="Y80" s="556"/>
      <c r="Z80" s="556"/>
      <c r="AA80" s="556"/>
      <c r="AB80" s="556"/>
      <c r="AC80" s="556"/>
      <c r="AD80" s="556"/>
      <c r="AE80" s="556"/>
      <c r="AF80" s="556"/>
      <c r="AG80" s="556"/>
      <c r="AH80" s="556"/>
      <c r="AI80" s="556"/>
      <c r="AJ80" s="291"/>
    </row>
    <row r="81" spans="1:51" s="42" customFormat="1" ht="13.5" customHeight="1">
      <c r="A81" s="544"/>
      <c r="B81" s="545"/>
      <c r="C81" s="545"/>
      <c r="D81" s="546"/>
      <c r="E81" s="284"/>
      <c r="F81" s="553" t="s">
        <v>183</v>
      </c>
      <c r="G81" s="553"/>
      <c r="H81" s="553"/>
      <c r="I81" s="553"/>
      <c r="J81" s="553"/>
      <c r="K81" s="553"/>
      <c r="L81" s="553"/>
      <c r="M81" s="553"/>
      <c r="N81" s="553"/>
      <c r="O81" s="553"/>
      <c r="P81" s="553"/>
      <c r="Q81" s="553"/>
      <c r="R81" s="553"/>
      <c r="S81" s="553"/>
      <c r="T81" s="553"/>
      <c r="U81" s="553"/>
      <c r="V81" s="553"/>
      <c r="W81" s="553"/>
      <c r="X81" s="553"/>
      <c r="Y81" s="553"/>
      <c r="Z81" s="553"/>
      <c r="AA81" s="553"/>
      <c r="AB81" s="553"/>
      <c r="AC81" s="553"/>
      <c r="AD81" s="553"/>
      <c r="AE81" s="553"/>
      <c r="AF81" s="553"/>
      <c r="AG81" s="553"/>
      <c r="AH81" s="553"/>
      <c r="AI81" s="553"/>
      <c r="AJ81" s="295"/>
    </row>
    <row r="82" spans="1:51" s="42" customFormat="1" ht="13.5" customHeight="1">
      <c r="A82" s="538" t="s">
        <v>184</v>
      </c>
      <c r="B82" s="539"/>
      <c r="C82" s="539"/>
      <c r="D82" s="540"/>
      <c r="E82" s="283"/>
      <c r="F82" s="645" t="s">
        <v>185</v>
      </c>
      <c r="G82" s="645"/>
      <c r="H82" s="645"/>
      <c r="I82" s="645"/>
      <c r="J82" s="645"/>
      <c r="K82" s="645"/>
      <c r="L82" s="645"/>
      <c r="M82" s="645"/>
      <c r="N82" s="645"/>
      <c r="O82" s="645"/>
      <c r="P82" s="645"/>
      <c r="Q82" s="645"/>
      <c r="R82" s="645"/>
      <c r="S82" s="645"/>
      <c r="T82" s="645"/>
      <c r="U82" s="645"/>
      <c r="V82" s="645"/>
      <c r="W82" s="645"/>
      <c r="X82" s="645"/>
      <c r="Y82" s="645"/>
      <c r="Z82" s="645"/>
      <c r="AA82" s="645"/>
      <c r="AB82" s="645"/>
      <c r="AC82" s="645"/>
      <c r="AD82" s="645"/>
      <c r="AE82" s="645"/>
      <c r="AF82" s="645"/>
      <c r="AG82" s="645"/>
      <c r="AH82" s="645"/>
      <c r="AI82" s="645"/>
      <c r="AJ82" s="646"/>
      <c r="AK82" s="285"/>
    </row>
    <row r="83" spans="1:51" s="42" customFormat="1" ht="13.5" customHeight="1">
      <c r="A83" s="541"/>
      <c r="B83" s="542"/>
      <c r="C83" s="542"/>
      <c r="D83" s="543"/>
      <c r="E83" s="280"/>
      <c r="F83" s="556" t="s">
        <v>186</v>
      </c>
      <c r="G83" s="556"/>
      <c r="H83" s="556"/>
      <c r="I83" s="556"/>
      <c r="J83" s="556"/>
      <c r="K83" s="556"/>
      <c r="L83" s="556"/>
      <c r="M83" s="556"/>
      <c r="N83" s="556"/>
      <c r="O83" s="556"/>
      <c r="P83" s="556"/>
      <c r="Q83" s="556"/>
      <c r="R83" s="556"/>
      <c r="S83" s="556"/>
      <c r="T83" s="556"/>
      <c r="U83" s="556"/>
      <c r="V83" s="556"/>
      <c r="W83" s="556"/>
      <c r="X83" s="556"/>
      <c r="Y83" s="556"/>
      <c r="Z83" s="556"/>
      <c r="AA83" s="556"/>
      <c r="AB83" s="556"/>
      <c r="AC83" s="556"/>
      <c r="AD83" s="556"/>
      <c r="AE83" s="556"/>
      <c r="AF83" s="556"/>
      <c r="AG83" s="556"/>
      <c r="AH83" s="556"/>
      <c r="AI83" s="556"/>
      <c r="AJ83" s="291"/>
      <c r="AK83" s="275"/>
    </row>
    <row r="84" spans="1:51" s="42" customFormat="1" ht="13.5" customHeight="1">
      <c r="A84" s="541"/>
      <c r="B84" s="542"/>
      <c r="C84" s="542"/>
      <c r="D84" s="543"/>
      <c r="E84" s="280"/>
      <c r="F84" s="556" t="s">
        <v>187</v>
      </c>
      <c r="G84" s="556"/>
      <c r="H84" s="556"/>
      <c r="I84" s="556"/>
      <c r="J84" s="556"/>
      <c r="K84" s="556"/>
      <c r="L84" s="556"/>
      <c r="M84" s="556"/>
      <c r="N84" s="556"/>
      <c r="O84" s="556"/>
      <c r="P84" s="556"/>
      <c r="Q84" s="556"/>
      <c r="R84" s="556"/>
      <c r="S84" s="556"/>
      <c r="T84" s="556"/>
      <c r="U84" s="556"/>
      <c r="V84" s="556"/>
      <c r="W84" s="556"/>
      <c r="X84" s="556"/>
      <c r="Y84" s="556"/>
      <c r="Z84" s="556"/>
      <c r="AA84" s="556"/>
      <c r="AB84" s="556"/>
      <c r="AC84" s="556"/>
      <c r="AD84" s="556"/>
      <c r="AE84" s="556"/>
      <c r="AF84" s="556"/>
      <c r="AG84" s="556"/>
      <c r="AH84" s="556"/>
      <c r="AI84" s="556"/>
      <c r="AJ84" s="291"/>
      <c r="AK84" s="275"/>
    </row>
    <row r="85" spans="1:51" s="42" customFormat="1" ht="13.5" customHeight="1" thickBot="1">
      <c r="A85" s="544"/>
      <c r="B85" s="545"/>
      <c r="C85" s="545"/>
      <c r="D85" s="546"/>
      <c r="E85" s="286"/>
      <c r="F85" s="634" t="s">
        <v>188</v>
      </c>
      <c r="G85" s="634"/>
      <c r="H85" s="634"/>
      <c r="I85" s="634"/>
      <c r="J85" s="634"/>
      <c r="K85" s="634"/>
      <c r="L85" s="634"/>
      <c r="M85" s="634"/>
      <c r="N85" s="634"/>
      <c r="O85" s="634"/>
      <c r="P85" s="634"/>
      <c r="Q85" s="634"/>
      <c r="R85" s="634"/>
      <c r="S85" s="634"/>
      <c r="T85" s="634"/>
      <c r="U85" s="634"/>
      <c r="V85" s="634"/>
      <c r="W85" s="634"/>
      <c r="X85" s="634"/>
      <c r="Y85" s="634"/>
      <c r="Z85" s="634"/>
      <c r="AA85" s="634"/>
      <c r="AB85" s="634"/>
      <c r="AC85" s="634"/>
      <c r="AD85" s="634"/>
      <c r="AE85" s="634"/>
      <c r="AF85" s="634"/>
      <c r="AG85" s="634"/>
      <c r="AH85" s="634"/>
      <c r="AI85" s="634"/>
      <c r="AJ85" s="297"/>
      <c r="AK85" s="48"/>
    </row>
    <row r="86" spans="1:51" ht="11.25" customHeight="1">
      <c r="A86" s="191"/>
      <c r="B86" s="95"/>
      <c r="C86" s="192"/>
      <c r="D86" s="192"/>
      <c r="E86" s="192"/>
      <c r="F86" s="192"/>
      <c r="G86" s="192"/>
      <c r="H86" s="192"/>
      <c r="I86" s="192"/>
      <c r="J86" s="192"/>
      <c r="K86" s="192"/>
      <c r="L86" s="192"/>
      <c r="M86" s="192"/>
      <c r="N86" s="192"/>
      <c r="O86" s="192"/>
      <c r="P86" s="192"/>
      <c r="Q86" s="192"/>
      <c r="R86" s="192"/>
      <c r="S86" s="192"/>
      <c r="T86" s="192"/>
      <c r="U86" s="192"/>
      <c r="V86" s="192"/>
      <c r="W86" s="192"/>
      <c r="X86" s="192"/>
      <c r="Y86" s="192"/>
      <c r="Z86" s="192"/>
      <c r="AA86" s="192"/>
      <c r="AB86" s="192"/>
      <c r="AC86" s="192"/>
      <c r="AD86" s="192"/>
      <c r="AE86" s="192"/>
      <c r="AF86" s="192"/>
      <c r="AG86" s="192"/>
      <c r="AH86" s="192"/>
      <c r="AI86" s="192"/>
      <c r="AJ86" s="192"/>
      <c r="AU86" s="44"/>
    </row>
    <row r="87" spans="1:51" ht="15" customHeight="1">
      <c r="A87" s="290" t="s">
        <v>190</v>
      </c>
      <c r="B87" s="271"/>
      <c r="C87" s="271"/>
      <c r="D87" s="271"/>
      <c r="E87" s="271"/>
      <c r="F87" s="271"/>
      <c r="G87" s="271"/>
      <c r="H87" s="271"/>
      <c r="I87" s="271"/>
      <c r="J87" s="271"/>
      <c r="K87" s="271"/>
      <c r="L87" s="271"/>
      <c r="M87" s="271"/>
      <c r="N87" s="271"/>
      <c r="O87" s="271"/>
      <c r="P87" s="271"/>
      <c r="Q87" s="268"/>
      <c r="R87" s="268"/>
      <c r="S87" s="268"/>
      <c r="T87" s="268"/>
      <c r="U87" s="268"/>
      <c r="V87" s="268"/>
      <c r="W87" s="268"/>
      <c r="X87" s="268"/>
      <c r="Y87" s="268"/>
      <c r="Z87" s="268"/>
      <c r="AA87" s="268"/>
      <c r="AB87" s="268"/>
      <c r="AC87" s="268"/>
      <c r="AD87" s="268"/>
      <c r="AE87" s="268"/>
      <c r="AF87" s="268"/>
      <c r="AG87" s="268"/>
      <c r="AH87" s="269"/>
      <c r="AI87" s="270"/>
      <c r="AJ87" s="272"/>
      <c r="AV87" s="44"/>
    </row>
    <row r="88" spans="1:51" s="42" customFormat="1" ht="45" customHeight="1">
      <c r="A88" s="635"/>
      <c r="B88" s="636"/>
      <c r="C88" s="636"/>
      <c r="D88" s="636"/>
      <c r="E88" s="636"/>
      <c r="F88" s="636"/>
      <c r="G88" s="636"/>
      <c r="H88" s="636"/>
      <c r="I88" s="636"/>
      <c r="J88" s="636"/>
      <c r="K88" s="636"/>
      <c r="L88" s="636"/>
      <c r="M88" s="636"/>
      <c r="N88" s="636"/>
      <c r="O88" s="636"/>
      <c r="P88" s="636"/>
      <c r="Q88" s="636"/>
      <c r="R88" s="636"/>
      <c r="S88" s="636"/>
      <c r="T88" s="636"/>
      <c r="U88" s="636"/>
      <c r="V88" s="636"/>
      <c r="W88" s="636"/>
      <c r="X88" s="636"/>
      <c r="Y88" s="636"/>
      <c r="Z88" s="636"/>
      <c r="AA88" s="636"/>
      <c r="AB88" s="636"/>
      <c r="AC88" s="636"/>
      <c r="AD88" s="636"/>
      <c r="AE88" s="636"/>
      <c r="AF88" s="636"/>
      <c r="AG88" s="636"/>
      <c r="AH88" s="636"/>
      <c r="AI88" s="637"/>
      <c r="AJ88" s="637"/>
      <c r="AL88" s="343"/>
      <c r="AM88" s="343"/>
      <c r="AN88" s="343"/>
      <c r="AO88" s="266"/>
      <c r="AP88" s="266"/>
      <c r="AQ88" s="266"/>
      <c r="AR88" s="266"/>
      <c r="AS88" s="266"/>
      <c r="AT88" s="266"/>
      <c r="AU88" s="266"/>
      <c r="AV88" s="266"/>
      <c r="AW88" s="266"/>
      <c r="AX88" s="266"/>
      <c r="AY88" s="267"/>
    </row>
    <row r="89" spans="1:51" s="42" customFormat="1" ht="15" customHeight="1" thickBot="1">
      <c r="A89" s="104"/>
      <c r="B89" s="287"/>
      <c r="C89" s="287"/>
      <c r="D89" s="287"/>
      <c r="E89" s="287"/>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c r="AH89" s="287"/>
      <c r="AI89" s="287"/>
      <c r="AJ89" s="174"/>
      <c r="AL89" s="343"/>
      <c r="AM89" s="343"/>
      <c r="AN89" s="343"/>
      <c r="AO89" s="266"/>
      <c r="AP89" s="266"/>
      <c r="AQ89" s="266"/>
      <c r="AR89" s="266"/>
      <c r="AS89" s="266"/>
      <c r="AT89" s="266"/>
      <c r="AU89" s="266"/>
      <c r="AV89" s="266"/>
      <c r="AW89" s="266"/>
      <c r="AX89" s="266"/>
      <c r="AY89" s="267"/>
    </row>
    <row r="90" spans="1:51" ht="7.5" customHeight="1">
      <c r="A90" s="193"/>
      <c r="B90" s="194"/>
      <c r="C90" s="195"/>
      <c r="D90" s="195"/>
      <c r="E90" s="195"/>
      <c r="F90" s="195"/>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6"/>
      <c r="AV90" s="44"/>
    </row>
    <row r="91" spans="1:51" ht="25.5" customHeight="1">
      <c r="A91" s="197" t="s">
        <v>138</v>
      </c>
      <c r="B91" s="528" t="s">
        <v>139</v>
      </c>
      <c r="C91" s="528"/>
      <c r="D91" s="528"/>
      <c r="E91" s="528"/>
      <c r="F91" s="528"/>
      <c r="G91" s="528"/>
      <c r="H91" s="528"/>
      <c r="I91" s="528"/>
      <c r="J91" s="528"/>
      <c r="K91" s="528"/>
      <c r="L91" s="528"/>
      <c r="M91" s="528"/>
      <c r="N91" s="528"/>
      <c r="O91" s="528"/>
      <c r="P91" s="528"/>
      <c r="Q91" s="528"/>
      <c r="R91" s="528"/>
      <c r="S91" s="528"/>
      <c r="T91" s="528"/>
      <c r="U91" s="528"/>
      <c r="V91" s="528"/>
      <c r="W91" s="528"/>
      <c r="X91" s="528"/>
      <c r="Y91" s="528"/>
      <c r="Z91" s="528"/>
      <c r="AA91" s="528"/>
      <c r="AB91" s="528"/>
      <c r="AC91" s="528"/>
      <c r="AD91" s="528"/>
      <c r="AE91" s="528"/>
      <c r="AF91" s="528"/>
      <c r="AG91" s="528"/>
      <c r="AH91" s="528"/>
      <c r="AI91" s="528"/>
      <c r="AJ91" s="198"/>
    </row>
    <row r="92" spans="1:51" ht="7.5" customHeight="1">
      <c r="A92" s="197"/>
      <c r="B92" s="199"/>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198"/>
    </row>
    <row r="93" spans="1:51" s="53" customFormat="1" ht="19.5" customHeight="1">
      <c r="A93" s="201"/>
      <c r="B93" s="200"/>
      <c r="C93" s="202" t="s">
        <v>25</v>
      </c>
      <c r="D93" s="202"/>
      <c r="E93" s="524"/>
      <c r="F93" s="525"/>
      <c r="G93" s="202" t="s">
        <v>2</v>
      </c>
      <c r="H93" s="524"/>
      <c r="I93" s="525"/>
      <c r="J93" s="202" t="s">
        <v>3</v>
      </c>
      <c r="K93" s="524"/>
      <c r="L93" s="525"/>
      <c r="M93" s="202" t="s">
        <v>6</v>
      </c>
      <c r="N93" s="203"/>
      <c r="O93" s="203"/>
      <c r="P93" s="203"/>
      <c r="Q93" s="204"/>
      <c r="R93" s="526" t="s">
        <v>26</v>
      </c>
      <c r="S93" s="526"/>
      <c r="T93" s="526"/>
      <c r="U93" s="526"/>
      <c r="V93" s="526"/>
      <c r="W93" s="527"/>
      <c r="X93" s="527"/>
      <c r="Y93" s="527"/>
      <c r="Z93" s="527"/>
      <c r="AA93" s="527"/>
      <c r="AB93" s="527"/>
      <c r="AC93" s="527"/>
      <c r="AD93" s="527"/>
      <c r="AE93" s="527"/>
      <c r="AF93" s="527"/>
      <c r="AG93" s="527"/>
      <c r="AH93" s="527"/>
      <c r="AI93" s="205"/>
      <c r="AJ93" s="206"/>
    </row>
    <row r="94" spans="1:51" s="53" customFormat="1" ht="19.5" customHeight="1">
      <c r="A94" s="201"/>
      <c r="B94" s="203"/>
      <c r="C94" s="202"/>
      <c r="D94" s="202"/>
      <c r="E94" s="202"/>
      <c r="F94" s="202"/>
      <c r="G94" s="202"/>
      <c r="H94" s="202"/>
      <c r="I94" s="202"/>
      <c r="J94" s="202"/>
      <c r="K94" s="202"/>
      <c r="L94" s="202"/>
      <c r="M94" s="202"/>
      <c r="N94" s="202"/>
      <c r="O94" s="202"/>
      <c r="P94" s="203"/>
      <c r="Q94" s="204"/>
      <c r="R94" s="526" t="s">
        <v>27</v>
      </c>
      <c r="S94" s="526"/>
      <c r="T94" s="526"/>
      <c r="U94" s="526"/>
      <c r="V94" s="526"/>
      <c r="W94" s="618"/>
      <c r="X94" s="618"/>
      <c r="Y94" s="618"/>
      <c r="Z94" s="618"/>
      <c r="AA94" s="618"/>
      <c r="AB94" s="618"/>
      <c r="AC94" s="618"/>
      <c r="AD94" s="618"/>
      <c r="AE94" s="618"/>
      <c r="AF94" s="618"/>
      <c r="AG94" s="618"/>
      <c r="AH94" s="618"/>
      <c r="AI94" s="207"/>
      <c r="AJ94" s="206"/>
    </row>
    <row r="95" spans="1:51" ht="7.5" customHeight="1" thickBot="1">
      <c r="A95" s="126"/>
      <c r="B95" s="208"/>
      <c r="C95" s="127"/>
      <c r="D95" s="127"/>
      <c r="E95" s="127"/>
      <c r="F95" s="127"/>
      <c r="G95" s="127"/>
      <c r="H95" s="127"/>
      <c r="I95" s="127"/>
      <c r="J95" s="127"/>
      <c r="K95" s="127"/>
      <c r="L95" s="127"/>
      <c r="M95" s="127"/>
      <c r="N95" s="127"/>
      <c r="O95" s="127"/>
      <c r="P95" s="127"/>
      <c r="Q95" s="127"/>
      <c r="R95" s="127"/>
      <c r="S95" s="127"/>
      <c r="T95" s="127"/>
      <c r="U95" s="127"/>
      <c r="V95" s="127"/>
      <c r="W95" s="127"/>
      <c r="X95" s="127"/>
      <c r="Y95" s="127"/>
      <c r="Z95" s="127"/>
      <c r="AA95" s="127"/>
      <c r="AB95" s="127"/>
      <c r="AC95" s="127"/>
      <c r="AD95" s="127"/>
      <c r="AE95" s="127"/>
      <c r="AF95" s="127"/>
      <c r="AG95" s="127"/>
      <c r="AH95" s="127"/>
      <c r="AI95" s="127"/>
      <c r="AJ95" s="128"/>
    </row>
    <row r="96" spans="1:51" ht="16.2">
      <c r="A96" s="54"/>
      <c r="B96" s="41"/>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5"/>
      <c r="AF96" s="54"/>
      <c r="AG96" s="54"/>
      <c r="AH96" s="54"/>
      <c r="AI96" s="54"/>
      <c r="AJ96" s="54"/>
    </row>
    <row r="97" spans="1:36">
      <c r="A97" s="56"/>
      <c r="B97" s="54" t="s">
        <v>28</v>
      </c>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row>
    <row r="98" spans="1:36">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row>
    <row r="99" spans="1:36">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row>
    <row r="100" spans="1:36">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row>
    <row r="101" spans="1:36">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row>
    <row r="102" spans="1:36">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row>
    <row r="103" spans="1:36">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row>
    <row r="104" spans="1:36">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row>
    <row r="105" spans="1:36">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row>
    <row r="106" spans="1:36">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row>
    <row r="107" spans="1:36">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row>
    <row r="108" spans="1:36">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row>
    <row r="109" spans="1:36">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row>
    <row r="110" spans="1:36">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row>
    <row r="111" spans="1:36">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row>
    <row r="112" spans="1:36">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row>
    <row r="113" spans="1:36">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row>
    <row r="114" spans="1:36">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row>
    <row r="115" spans="1:36">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row>
    <row r="116" spans="1:36">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row>
    <row r="117" spans="1:36">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row>
    <row r="118" spans="1:36">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row>
    <row r="119" spans="1:36">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row>
    <row r="120" spans="1:36">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row>
    <row r="121" spans="1:36">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row>
    <row r="122" spans="1:36">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row>
    <row r="123" spans="1:36">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row>
    <row r="124" spans="1:36">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row>
    <row r="125" spans="1:36">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row>
    <row r="126" spans="1:36">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row>
    <row r="127" spans="1:36">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row>
    <row r="128" spans="1:36">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row>
    <row r="129" spans="1:36">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row>
    <row r="130" spans="1:36">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row>
    <row r="131" spans="1:36">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row>
    <row r="132" spans="1:36">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row>
    <row r="133" spans="1:36">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row>
    <row r="134" spans="1:36">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row>
    <row r="135" spans="1:36">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row>
    <row r="136" spans="1:36">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row>
    <row r="137" spans="1:36">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row>
    <row r="138" spans="1:36">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row>
    <row r="139" spans="1:36">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row>
    <row r="140" spans="1:36">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row>
    <row r="141" spans="1:36">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row>
    <row r="142" spans="1:36">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row>
    <row r="143" spans="1:36">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row>
    <row r="144" spans="1:36">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row>
    <row r="145" spans="1:36">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row>
    <row r="146" spans="1:36">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row>
    <row r="147" spans="1:36">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row>
    <row r="148" spans="1:36">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row>
    <row r="149" spans="1:36">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row>
    <row r="150" spans="1:36">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row>
    <row r="151" spans="1:36">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row>
    <row r="152" spans="1:36">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row>
    <row r="153" spans="1:36">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row>
    <row r="154" spans="1:36">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row>
    <row r="155" spans="1:36">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row>
    <row r="156" spans="1:36">
      <c r="A156" s="54"/>
      <c r="B156" s="56"/>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row>
    <row r="157" spans="1:36">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row>
    <row r="158" spans="1:36">
      <c r="B158" s="54"/>
    </row>
  </sheetData>
  <sheetProtection formatCells="0" formatColumns="0" formatRows="0" insertColumns="0" insertRows="0" autoFilter="0"/>
  <mergeCells count="138">
    <mergeCell ref="R94:V94"/>
    <mergeCell ref="W94:AH94"/>
    <mergeCell ref="AI32:AJ32"/>
    <mergeCell ref="S32:Y32"/>
    <mergeCell ref="AB32:AH32"/>
    <mergeCell ref="Z32:AA32"/>
    <mergeCell ref="AF39:AJ39"/>
    <mergeCell ref="AC39:AE39"/>
    <mergeCell ref="K39:M39"/>
    <mergeCell ref="N39:R39"/>
    <mergeCell ref="S39:W39"/>
    <mergeCell ref="X39:AB39"/>
    <mergeCell ref="F85:AI85"/>
    <mergeCell ref="A88:AJ88"/>
    <mergeCell ref="F71:AI71"/>
    <mergeCell ref="F72:AI72"/>
    <mergeCell ref="F75:AI75"/>
    <mergeCell ref="AF40:AJ41"/>
    <mergeCell ref="F81:AI81"/>
    <mergeCell ref="A82:D85"/>
    <mergeCell ref="F82:AJ82"/>
    <mergeCell ref="F83:AI83"/>
    <mergeCell ref="F84:AI84"/>
    <mergeCell ref="F73:AI73"/>
    <mergeCell ref="F79:AI79"/>
    <mergeCell ref="AC41:AE41"/>
    <mergeCell ref="AF45:AH45"/>
    <mergeCell ref="B43:AI43"/>
    <mergeCell ref="AC42:AE42"/>
    <mergeCell ref="K41:M41"/>
    <mergeCell ref="K42:M42"/>
    <mergeCell ref="B55:AJ55"/>
    <mergeCell ref="D50:AI50"/>
    <mergeCell ref="G51:AH51"/>
    <mergeCell ref="AI45:AJ45"/>
    <mergeCell ref="X45:AE45"/>
    <mergeCell ref="N41:Q41"/>
    <mergeCell ref="S41:V41"/>
    <mergeCell ref="AF42:AI42"/>
    <mergeCell ref="A74:D77"/>
    <mergeCell ref="F74:AI74"/>
    <mergeCell ref="X41:AA41"/>
    <mergeCell ref="K40:M40"/>
    <mergeCell ref="AI26:AJ26"/>
    <mergeCell ref="S25:Y25"/>
    <mergeCell ref="Z25:AA25"/>
    <mergeCell ref="G11:AJ11"/>
    <mergeCell ref="S26:Y26"/>
    <mergeCell ref="F76:AI76"/>
    <mergeCell ref="N40:Q40"/>
    <mergeCell ref="S40:V40"/>
    <mergeCell ref="N42:Q42"/>
    <mergeCell ref="S42:V42"/>
    <mergeCell ref="X42:AA42"/>
    <mergeCell ref="T15:X15"/>
    <mergeCell ref="G12:AJ12"/>
    <mergeCell ref="C28:R28"/>
    <mergeCell ref="C29:R29"/>
    <mergeCell ref="C31:R31"/>
    <mergeCell ref="S31:Y31"/>
    <mergeCell ref="Z31:AA31"/>
    <mergeCell ref="AB31:AH31"/>
    <mergeCell ref="AI31:AJ31"/>
    <mergeCell ref="X40:AA40"/>
    <mergeCell ref="AC40:AE40"/>
    <mergeCell ref="F69:AJ69"/>
    <mergeCell ref="E93:F93"/>
    <mergeCell ref="H93:I93"/>
    <mergeCell ref="K93:L93"/>
    <mergeCell ref="R93:V93"/>
    <mergeCell ref="W93:AH93"/>
    <mergeCell ref="B91:AI91"/>
    <mergeCell ref="A59:AJ59"/>
    <mergeCell ref="A61:D61"/>
    <mergeCell ref="E61:AJ61"/>
    <mergeCell ref="A62:D65"/>
    <mergeCell ref="F62:AJ62"/>
    <mergeCell ref="F63:AI63"/>
    <mergeCell ref="F64:AI64"/>
    <mergeCell ref="F65:AI65"/>
    <mergeCell ref="A66:D69"/>
    <mergeCell ref="F66:AI66"/>
    <mergeCell ref="F67:AI67"/>
    <mergeCell ref="F68:AI68"/>
    <mergeCell ref="F77:AJ77"/>
    <mergeCell ref="A78:D81"/>
    <mergeCell ref="F78:AI78"/>
    <mergeCell ref="A70:D73"/>
    <mergeCell ref="F80:AI80"/>
    <mergeCell ref="F70:AI70"/>
    <mergeCell ref="Y1:AB1"/>
    <mergeCell ref="AC1:AJ1"/>
    <mergeCell ref="S29:AA29"/>
    <mergeCell ref="AB30:AJ30"/>
    <mergeCell ref="AB27:AH27"/>
    <mergeCell ref="AI27:AJ27"/>
    <mergeCell ref="AB29:AH29"/>
    <mergeCell ref="AI29:AJ29"/>
    <mergeCell ref="S28:Y28"/>
    <mergeCell ref="Z28:AA28"/>
    <mergeCell ref="AB28:AH28"/>
    <mergeCell ref="AI28:AJ28"/>
    <mergeCell ref="Z27:AA27"/>
    <mergeCell ref="AI25:AJ25"/>
    <mergeCell ref="AB26:AH26"/>
    <mergeCell ref="AF3:AG3"/>
    <mergeCell ref="G14:AJ14"/>
    <mergeCell ref="A3:AE3"/>
    <mergeCell ref="A10:F12"/>
    <mergeCell ref="A9:F9"/>
    <mergeCell ref="A14:F14"/>
    <mergeCell ref="H10:L10"/>
    <mergeCell ref="Z26:AA26"/>
    <mergeCell ref="S30:Y30"/>
    <mergeCell ref="AL44:AM44"/>
    <mergeCell ref="B35:AI35"/>
    <mergeCell ref="B34:AI34"/>
    <mergeCell ref="B23:AI23"/>
    <mergeCell ref="AL24:AM24"/>
    <mergeCell ref="AL39:AM39"/>
    <mergeCell ref="A13:F13"/>
    <mergeCell ref="A8:F8"/>
    <mergeCell ref="G8:AJ8"/>
    <mergeCell ref="G9:AJ9"/>
    <mergeCell ref="G13:AJ13"/>
    <mergeCell ref="Y15:AB15"/>
    <mergeCell ref="C30:R30"/>
    <mergeCell ref="S27:Y27"/>
    <mergeCell ref="Z30:AA30"/>
    <mergeCell ref="D25:E25"/>
    <mergeCell ref="AB25:AH25"/>
    <mergeCell ref="K15:O15"/>
    <mergeCell ref="P15:S15"/>
    <mergeCell ref="AC15:AJ15"/>
    <mergeCell ref="S24:AA24"/>
    <mergeCell ref="AB24:AJ24"/>
    <mergeCell ref="A15:F15"/>
    <mergeCell ref="G15:J15"/>
  </mergeCells>
  <phoneticPr fontId="2"/>
  <dataValidations count="2">
    <dataValidation imeMode="halfAlpha" allowBlank="1" showInputMessage="1" showErrorMessage="1" sqref="H93:I93 K93:L93 E93:F93 AB24 Z47:AJ49 A15 Z21:AI22 S24 N39 S39 K36:R38 K47:U49 K32:R33 K24:R27 L21:M21 N21:U22 K15 T15 Z16:AJ16 K16:U16 K39 AJ21:AJ23 K44:R46 AJ51:AJ54 AJ34:AJ35 K21:K22 AF39:AF40"/>
    <dataValidation imeMode="hiragana" allowBlank="1" showInputMessage="1" showErrorMessage="1" sqref="W94"/>
  </dataValidations>
  <printOptions horizontalCentered="1"/>
  <pageMargins left="0.55118110236220474" right="0.55118110236220474" top="0.82677165354330717" bottom="0.23622047244094491" header="0.51181102362204722" footer="0.35433070866141736"/>
  <pageSetup paperSize="9" scale="87" orientation="portrait" r:id="rId1"/>
  <headerFooter alignWithMargins="0"/>
  <rowBreaks count="2" manualBreakCount="2">
    <brk id="56" max="38" man="1"/>
    <brk id="9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3" r:id="rId4" name="Check Box 103">
              <controlPr defaultSize="0" autoFill="0" autoLine="0" autoPict="0">
                <anchor moveWithCells="1">
                  <from>
                    <xdr:col>2</xdr:col>
                    <xdr:colOff>7620</xdr:colOff>
                    <xdr:row>46</xdr:row>
                    <xdr:rowOff>160020</xdr:rowOff>
                  </from>
                  <to>
                    <xdr:col>3</xdr:col>
                    <xdr:colOff>30480</xdr:colOff>
                    <xdr:row>48</xdr:row>
                    <xdr:rowOff>22860</xdr:rowOff>
                  </to>
                </anchor>
              </controlPr>
            </control>
          </mc:Choice>
        </mc:AlternateContent>
        <mc:AlternateContent xmlns:mc="http://schemas.openxmlformats.org/markup-compatibility/2006">
          <mc:Choice Requires="x14">
            <control shapeId="15464" r:id="rId5" name="Check Box 104">
              <controlPr defaultSize="0" autoFill="0" autoLine="0" autoPict="0">
                <anchor moveWithCells="1">
                  <from>
                    <xdr:col>2</xdr:col>
                    <xdr:colOff>7620</xdr:colOff>
                    <xdr:row>47</xdr:row>
                    <xdr:rowOff>182880</xdr:rowOff>
                  </from>
                  <to>
                    <xdr:col>3</xdr:col>
                    <xdr:colOff>30480</xdr:colOff>
                    <xdr:row>49</xdr:row>
                    <xdr:rowOff>38100</xdr:rowOff>
                  </to>
                </anchor>
              </controlPr>
            </control>
          </mc:Choice>
        </mc:AlternateContent>
        <mc:AlternateContent xmlns:mc="http://schemas.openxmlformats.org/markup-compatibility/2006">
          <mc:Choice Requires="x14">
            <control shapeId="15465" r:id="rId6" name="Check Box 105">
              <controlPr defaultSize="0" autoFill="0" autoLine="0" autoPict="0">
                <anchor moveWithCells="1">
                  <from>
                    <xdr:col>2</xdr:col>
                    <xdr:colOff>7620</xdr:colOff>
                    <xdr:row>49</xdr:row>
                    <xdr:rowOff>60960</xdr:rowOff>
                  </from>
                  <to>
                    <xdr:col>3</xdr:col>
                    <xdr:colOff>30480</xdr:colOff>
                    <xdr:row>49</xdr:row>
                    <xdr:rowOff>297180</xdr:rowOff>
                  </to>
                </anchor>
              </controlPr>
            </control>
          </mc:Choice>
        </mc:AlternateContent>
        <mc:AlternateContent xmlns:mc="http://schemas.openxmlformats.org/markup-compatibility/2006">
          <mc:Choice Requires="x14">
            <control shapeId="15467" r:id="rId7" name="Check Box 107">
              <controlPr defaultSize="0" autoFill="0" autoLine="0" autoPict="0">
                <anchor moveWithCells="1">
                  <from>
                    <xdr:col>2</xdr:col>
                    <xdr:colOff>7620</xdr:colOff>
                    <xdr:row>49</xdr:row>
                    <xdr:rowOff>312420</xdr:rowOff>
                  </from>
                  <to>
                    <xdr:col>3</xdr:col>
                    <xdr:colOff>30480</xdr:colOff>
                    <xdr:row>51</xdr:row>
                    <xdr:rowOff>22860</xdr:rowOff>
                  </to>
                </anchor>
              </controlPr>
            </control>
          </mc:Choice>
        </mc:AlternateContent>
        <mc:AlternateContent xmlns:mc="http://schemas.openxmlformats.org/markup-compatibility/2006">
          <mc:Choice Requires="x14">
            <control shapeId="15469" r:id="rId8" name="Check Box 109">
              <controlPr defaultSize="0" autoFill="0" autoLine="0" autoPict="0">
                <anchor moveWithCells="1">
                  <from>
                    <xdr:col>18</xdr:col>
                    <xdr:colOff>182880</xdr:colOff>
                    <xdr:row>18</xdr:row>
                    <xdr:rowOff>7620</xdr:rowOff>
                  </from>
                  <to>
                    <xdr:col>20</xdr:col>
                    <xdr:colOff>22860</xdr:colOff>
                    <xdr:row>19</xdr:row>
                    <xdr:rowOff>7620</xdr:rowOff>
                  </to>
                </anchor>
              </controlPr>
            </control>
          </mc:Choice>
        </mc:AlternateContent>
        <mc:AlternateContent xmlns:mc="http://schemas.openxmlformats.org/markup-compatibility/2006">
          <mc:Choice Requires="x14">
            <control shapeId="15470" r:id="rId9" name="Check Box 110">
              <controlPr defaultSize="0" autoFill="0" autoLine="0" autoPict="0">
                <anchor moveWithCells="1">
                  <from>
                    <xdr:col>2</xdr:col>
                    <xdr:colOff>22860</xdr:colOff>
                    <xdr:row>18</xdr:row>
                    <xdr:rowOff>7620</xdr:rowOff>
                  </from>
                  <to>
                    <xdr:col>3</xdr:col>
                    <xdr:colOff>38100</xdr:colOff>
                    <xdr:row>19</xdr:row>
                    <xdr:rowOff>7620</xdr:rowOff>
                  </to>
                </anchor>
              </controlPr>
            </control>
          </mc:Choice>
        </mc:AlternateContent>
        <mc:AlternateContent xmlns:mc="http://schemas.openxmlformats.org/markup-compatibility/2006">
          <mc:Choice Requires="x14">
            <control shapeId="15472" r:id="rId10" name="Check Box 112">
              <controlPr defaultSize="0" autoFill="0" autoLine="0" autoPict="0">
                <anchor moveWithCells="1">
                  <from>
                    <xdr:col>11</xdr:col>
                    <xdr:colOff>0</xdr:colOff>
                    <xdr:row>39</xdr:row>
                    <xdr:rowOff>22860</xdr:rowOff>
                  </from>
                  <to>
                    <xdr:col>13</xdr:col>
                    <xdr:colOff>0</xdr:colOff>
                    <xdr:row>39</xdr:row>
                    <xdr:rowOff>182880</xdr:rowOff>
                  </to>
                </anchor>
              </controlPr>
            </control>
          </mc:Choice>
        </mc:AlternateContent>
        <mc:AlternateContent xmlns:mc="http://schemas.openxmlformats.org/markup-compatibility/2006">
          <mc:Choice Requires="x14">
            <control shapeId="15473" r:id="rId11" name="Check Box 113">
              <controlPr defaultSize="0" autoFill="0" autoLine="0" autoPict="0">
                <anchor moveWithCells="1">
                  <from>
                    <xdr:col>11</xdr:col>
                    <xdr:colOff>0</xdr:colOff>
                    <xdr:row>40</xdr:row>
                    <xdr:rowOff>7620</xdr:rowOff>
                  </from>
                  <to>
                    <xdr:col>12</xdr:col>
                    <xdr:colOff>0</xdr:colOff>
                    <xdr:row>40</xdr:row>
                    <xdr:rowOff>182880</xdr:rowOff>
                  </to>
                </anchor>
              </controlPr>
            </control>
          </mc:Choice>
        </mc:AlternateContent>
        <mc:AlternateContent xmlns:mc="http://schemas.openxmlformats.org/markup-compatibility/2006">
          <mc:Choice Requires="x14">
            <control shapeId="15474" r:id="rId12" name="Check Box 114">
              <controlPr defaultSize="0" autoFill="0" autoLine="0" autoPict="0">
                <anchor moveWithCells="1">
                  <from>
                    <xdr:col>11</xdr:col>
                    <xdr:colOff>0</xdr:colOff>
                    <xdr:row>41</xdr:row>
                    <xdr:rowOff>7620</xdr:rowOff>
                  </from>
                  <to>
                    <xdr:col>12</xdr:col>
                    <xdr:colOff>0</xdr:colOff>
                    <xdr:row>41</xdr:row>
                    <xdr:rowOff>182880</xdr:rowOff>
                  </to>
                </anchor>
              </controlPr>
            </control>
          </mc:Choice>
        </mc:AlternateContent>
        <mc:AlternateContent xmlns:mc="http://schemas.openxmlformats.org/markup-compatibility/2006">
          <mc:Choice Requires="x14">
            <control shapeId="15500" r:id="rId13" name="Check Box 140">
              <controlPr defaultSize="0" autoFill="0" autoLine="0" autoPict="0">
                <anchor moveWithCells="1">
                  <from>
                    <xdr:col>32</xdr:col>
                    <xdr:colOff>0</xdr:colOff>
                    <xdr:row>57</xdr:row>
                    <xdr:rowOff>0</xdr:rowOff>
                  </from>
                  <to>
                    <xdr:col>33</xdr:col>
                    <xdr:colOff>45720</xdr:colOff>
                    <xdr:row>58</xdr:row>
                    <xdr:rowOff>68580</xdr:rowOff>
                  </to>
                </anchor>
              </controlPr>
            </control>
          </mc:Choice>
        </mc:AlternateContent>
        <mc:AlternateContent xmlns:mc="http://schemas.openxmlformats.org/markup-compatibility/2006">
          <mc:Choice Requires="x14">
            <control shapeId="15501" r:id="rId14" name="Check Box 141">
              <controlPr defaultSize="0" autoFill="0" autoLine="0" autoPict="0">
                <anchor moveWithCells="1">
                  <from>
                    <xdr:col>4</xdr:col>
                    <xdr:colOff>0</xdr:colOff>
                    <xdr:row>61</xdr:row>
                    <xdr:rowOff>0</xdr:rowOff>
                  </from>
                  <to>
                    <xdr:col>4</xdr:col>
                    <xdr:colOff>182880</xdr:colOff>
                    <xdr:row>62</xdr:row>
                    <xdr:rowOff>0</xdr:rowOff>
                  </to>
                </anchor>
              </controlPr>
            </control>
          </mc:Choice>
        </mc:AlternateContent>
        <mc:AlternateContent xmlns:mc="http://schemas.openxmlformats.org/markup-compatibility/2006">
          <mc:Choice Requires="x14">
            <control shapeId="15502" r:id="rId15" name="Check Box 142">
              <controlPr defaultSize="0" autoFill="0" autoLine="0" autoPict="0">
                <anchor moveWithCells="1">
                  <from>
                    <xdr:col>4</xdr:col>
                    <xdr:colOff>0</xdr:colOff>
                    <xdr:row>62</xdr:row>
                    <xdr:rowOff>0</xdr:rowOff>
                  </from>
                  <to>
                    <xdr:col>4</xdr:col>
                    <xdr:colOff>182880</xdr:colOff>
                    <xdr:row>63</xdr:row>
                    <xdr:rowOff>7620</xdr:rowOff>
                  </to>
                </anchor>
              </controlPr>
            </control>
          </mc:Choice>
        </mc:AlternateContent>
        <mc:AlternateContent xmlns:mc="http://schemas.openxmlformats.org/markup-compatibility/2006">
          <mc:Choice Requires="x14">
            <control shapeId="15503" r:id="rId16" name="Check Box 143">
              <controlPr defaultSize="0" autoFill="0" autoLine="0" autoPict="0">
                <anchor moveWithCells="1">
                  <from>
                    <xdr:col>4</xdr:col>
                    <xdr:colOff>0</xdr:colOff>
                    <xdr:row>63</xdr:row>
                    <xdr:rowOff>0</xdr:rowOff>
                  </from>
                  <to>
                    <xdr:col>4</xdr:col>
                    <xdr:colOff>182880</xdr:colOff>
                    <xdr:row>64</xdr:row>
                    <xdr:rowOff>7620</xdr:rowOff>
                  </to>
                </anchor>
              </controlPr>
            </control>
          </mc:Choice>
        </mc:AlternateContent>
        <mc:AlternateContent xmlns:mc="http://schemas.openxmlformats.org/markup-compatibility/2006">
          <mc:Choice Requires="x14">
            <control shapeId="15504" r:id="rId17" name="Check Box 144">
              <controlPr defaultSize="0" autoFill="0" autoLine="0" autoPict="0">
                <anchor moveWithCells="1">
                  <from>
                    <xdr:col>4</xdr:col>
                    <xdr:colOff>0</xdr:colOff>
                    <xdr:row>64</xdr:row>
                    <xdr:rowOff>0</xdr:rowOff>
                  </from>
                  <to>
                    <xdr:col>4</xdr:col>
                    <xdr:colOff>182880</xdr:colOff>
                    <xdr:row>65</xdr:row>
                    <xdr:rowOff>7620</xdr:rowOff>
                  </to>
                </anchor>
              </controlPr>
            </control>
          </mc:Choice>
        </mc:AlternateContent>
        <mc:AlternateContent xmlns:mc="http://schemas.openxmlformats.org/markup-compatibility/2006">
          <mc:Choice Requires="x14">
            <control shapeId="15505" r:id="rId18" name="Check Box 145">
              <controlPr defaultSize="0" autoFill="0" autoLine="0" autoPict="0">
                <anchor moveWithCells="1">
                  <from>
                    <xdr:col>4</xdr:col>
                    <xdr:colOff>0</xdr:colOff>
                    <xdr:row>65</xdr:row>
                    <xdr:rowOff>0</xdr:rowOff>
                  </from>
                  <to>
                    <xdr:col>4</xdr:col>
                    <xdr:colOff>182880</xdr:colOff>
                    <xdr:row>65</xdr:row>
                    <xdr:rowOff>182880</xdr:rowOff>
                  </to>
                </anchor>
              </controlPr>
            </control>
          </mc:Choice>
        </mc:AlternateContent>
        <mc:AlternateContent xmlns:mc="http://schemas.openxmlformats.org/markup-compatibility/2006">
          <mc:Choice Requires="x14">
            <control shapeId="15506" r:id="rId19" name="Check Box 146">
              <controlPr defaultSize="0" autoFill="0" autoLine="0" autoPict="0">
                <anchor moveWithCells="1">
                  <from>
                    <xdr:col>4</xdr:col>
                    <xdr:colOff>0</xdr:colOff>
                    <xdr:row>66</xdr:row>
                    <xdr:rowOff>0</xdr:rowOff>
                  </from>
                  <to>
                    <xdr:col>4</xdr:col>
                    <xdr:colOff>182880</xdr:colOff>
                    <xdr:row>67</xdr:row>
                    <xdr:rowOff>7620</xdr:rowOff>
                  </to>
                </anchor>
              </controlPr>
            </control>
          </mc:Choice>
        </mc:AlternateContent>
        <mc:AlternateContent xmlns:mc="http://schemas.openxmlformats.org/markup-compatibility/2006">
          <mc:Choice Requires="x14">
            <control shapeId="15507" r:id="rId20" name="Check Box 147">
              <controlPr defaultSize="0" autoFill="0" autoLine="0" autoPict="0">
                <anchor moveWithCells="1">
                  <from>
                    <xdr:col>4</xdr:col>
                    <xdr:colOff>0</xdr:colOff>
                    <xdr:row>67</xdr:row>
                    <xdr:rowOff>0</xdr:rowOff>
                  </from>
                  <to>
                    <xdr:col>4</xdr:col>
                    <xdr:colOff>182880</xdr:colOff>
                    <xdr:row>68</xdr:row>
                    <xdr:rowOff>7620</xdr:rowOff>
                  </to>
                </anchor>
              </controlPr>
            </control>
          </mc:Choice>
        </mc:AlternateContent>
        <mc:AlternateContent xmlns:mc="http://schemas.openxmlformats.org/markup-compatibility/2006">
          <mc:Choice Requires="x14">
            <control shapeId="15508" r:id="rId21" name="Check Box 148">
              <controlPr defaultSize="0" autoFill="0" autoLine="0" autoPict="0">
                <anchor moveWithCells="1">
                  <from>
                    <xdr:col>4</xdr:col>
                    <xdr:colOff>0</xdr:colOff>
                    <xdr:row>68</xdr:row>
                    <xdr:rowOff>0</xdr:rowOff>
                  </from>
                  <to>
                    <xdr:col>4</xdr:col>
                    <xdr:colOff>182880</xdr:colOff>
                    <xdr:row>68</xdr:row>
                    <xdr:rowOff>182880</xdr:rowOff>
                  </to>
                </anchor>
              </controlPr>
            </control>
          </mc:Choice>
        </mc:AlternateContent>
        <mc:AlternateContent xmlns:mc="http://schemas.openxmlformats.org/markup-compatibility/2006">
          <mc:Choice Requires="x14">
            <control shapeId="15509" r:id="rId22" name="Check Box 149">
              <controlPr defaultSize="0" autoFill="0" autoLine="0" autoPict="0">
                <anchor moveWithCells="1">
                  <from>
                    <xdr:col>4</xdr:col>
                    <xdr:colOff>0</xdr:colOff>
                    <xdr:row>69</xdr:row>
                    <xdr:rowOff>0</xdr:rowOff>
                  </from>
                  <to>
                    <xdr:col>4</xdr:col>
                    <xdr:colOff>182880</xdr:colOff>
                    <xdr:row>70</xdr:row>
                    <xdr:rowOff>7620</xdr:rowOff>
                  </to>
                </anchor>
              </controlPr>
            </control>
          </mc:Choice>
        </mc:AlternateContent>
        <mc:AlternateContent xmlns:mc="http://schemas.openxmlformats.org/markup-compatibility/2006">
          <mc:Choice Requires="x14">
            <control shapeId="15510" r:id="rId23" name="Check Box 150">
              <controlPr defaultSize="0" autoFill="0" autoLine="0" autoPict="0">
                <anchor moveWithCells="1">
                  <from>
                    <xdr:col>4</xdr:col>
                    <xdr:colOff>0</xdr:colOff>
                    <xdr:row>70</xdr:row>
                    <xdr:rowOff>0</xdr:rowOff>
                  </from>
                  <to>
                    <xdr:col>4</xdr:col>
                    <xdr:colOff>182880</xdr:colOff>
                    <xdr:row>70</xdr:row>
                    <xdr:rowOff>182880</xdr:rowOff>
                  </to>
                </anchor>
              </controlPr>
            </control>
          </mc:Choice>
        </mc:AlternateContent>
        <mc:AlternateContent xmlns:mc="http://schemas.openxmlformats.org/markup-compatibility/2006">
          <mc:Choice Requires="x14">
            <control shapeId="15511" r:id="rId24" name="Check Box 151">
              <controlPr defaultSize="0" autoFill="0" autoLine="0" autoPict="0">
                <anchor moveWithCells="1">
                  <from>
                    <xdr:col>4</xdr:col>
                    <xdr:colOff>0</xdr:colOff>
                    <xdr:row>71</xdr:row>
                    <xdr:rowOff>0</xdr:rowOff>
                  </from>
                  <to>
                    <xdr:col>4</xdr:col>
                    <xdr:colOff>182880</xdr:colOff>
                    <xdr:row>72</xdr:row>
                    <xdr:rowOff>7620</xdr:rowOff>
                  </to>
                </anchor>
              </controlPr>
            </control>
          </mc:Choice>
        </mc:AlternateContent>
        <mc:AlternateContent xmlns:mc="http://schemas.openxmlformats.org/markup-compatibility/2006">
          <mc:Choice Requires="x14">
            <control shapeId="15512" r:id="rId25" name="Check Box 152">
              <controlPr defaultSize="0" autoFill="0" autoLine="0" autoPict="0">
                <anchor moveWithCells="1">
                  <from>
                    <xdr:col>4</xdr:col>
                    <xdr:colOff>0</xdr:colOff>
                    <xdr:row>72</xdr:row>
                    <xdr:rowOff>0</xdr:rowOff>
                  </from>
                  <to>
                    <xdr:col>4</xdr:col>
                    <xdr:colOff>182880</xdr:colOff>
                    <xdr:row>73</xdr:row>
                    <xdr:rowOff>7620</xdr:rowOff>
                  </to>
                </anchor>
              </controlPr>
            </control>
          </mc:Choice>
        </mc:AlternateContent>
        <mc:AlternateContent xmlns:mc="http://schemas.openxmlformats.org/markup-compatibility/2006">
          <mc:Choice Requires="x14">
            <control shapeId="15513" r:id="rId26" name="Check Box 153">
              <controlPr defaultSize="0" autoFill="0" autoLine="0" autoPict="0">
                <anchor moveWithCells="1">
                  <from>
                    <xdr:col>4</xdr:col>
                    <xdr:colOff>0</xdr:colOff>
                    <xdr:row>73</xdr:row>
                    <xdr:rowOff>0</xdr:rowOff>
                  </from>
                  <to>
                    <xdr:col>4</xdr:col>
                    <xdr:colOff>182880</xdr:colOff>
                    <xdr:row>73</xdr:row>
                    <xdr:rowOff>182880</xdr:rowOff>
                  </to>
                </anchor>
              </controlPr>
            </control>
          </mc:Choice>
        </mc:AlternateContent>
        <mc:AlternateContent xmlns:mc="http://schemas.openxmlformats.org/markup-compatibility/2006">
          <mc:Choice Requires="x14">
            <control shapeId="15514" r:id="rId27" name="Check Box 154">
              <controlPr defaultSize="0" autoFill="0" autoLine="0" autoPict="0">
                <anchor moveWithCells="1">
                  <from>
                    <xdr:col>4</xdr:col>
                    <xdr:colOff>0</xdr:colOff>
                    <xdr:row>74</xdr:row>
                    <xdr:rowOff>0</xdr:rowOff>
                  </from>
                  <to>
                    <xdr:col>4</xdr:col>
                    <xdr:colOff>182880</xdr:colOff>
                    <xdr:row>74</xdr:row>
                    <xdr:rowOff>182880</xdr:rowOff>
                  </to>
                </anchor>
              </controlPr>
            </control>
          </mc:Choice>
        </mc:AlternateContent>
        <mc:AlternateContent xmlns:mc="http://schemas.openxmlformats.org/markup-compatibility/2006">
          <mc:Choice Requires="x14">
            <control shapeId="15515" r:id="rId28" name="Check Box 155">
              <controlPr defaultSize="0" autoFill="0" autoLine="0" autoPict="0">
                <anchor moveWithCells="1">
                  <from>
                    <xdr:col>4</xdr:col>
                    <xdr:colOff>0</xdr:colOff>
                    <xdr:row>75</xdr:row>
                    <xdr:rowOff>0</xdr:rowOff>
                  </from>
                  <to>
                    <xdr:col>4</xdr:col>
                    <xdr:colOff>182880</xdr:colOff>
                    <xdr:row>76</xdr:row>
                    <xdr:rowOff>7620</xdr:rowOff>
                  </to>
                </anchor>
              </controlPr>
            </control>
          </mc:Choice>
        </mc:AlternateContent>
        <mc:AlternateContent xmlns:mc="http://schemas.openxmlformats.org/markup-compatibility/2006">
          <mc:Choice Requires="x14">
            <control shapeId="15516" r:id="rId29" name="Check Box 156">
              <controlPr defaultSize="0" autoFill="0" autoLine="0" autoPict="0">
                <anchor moveWithCells="1">
                  <from>
                    <xdr:col>4</xdr:col>
                    <xdr:colOff>0</xdr:colOff>
                    <xdr:row>76</xdr:row>
                    <xdr:rowOff>0</xdr:rowOff>
                  </from>
                  <to>
                    <xdr:col>4</xdr:col>
                    <xdr:colOff>182880</xdr:colOff>
                    <xdr:row>76</xdr:row>
                    <xdr:rowOff>182880</xdr:rowOff>
                  </to>
                </anchor>
              </controlPr>
            </control>
          </mc:Choice>
        </mc:AlternateContent>
        <mc:AlternateContent xmlns:mc="http://schemas.openxmlformats.org/markup-compatibility/2006">
          <mc:Choice Requires="x14">
            <control shapeId="15517" r:id="rId30" name="Check Box 157">
              <controlPr defaultSize="0" autoFill="0" autoLine="0" autoPict="0">
                <anchor moveWithCells="1">
                  <from>
                    <xdr:col>4</xdr:col>
                    <xdr:colOff>0</xdr:colOff>
                    <xdr:row>77</xdr:row>
                    <xdr:rowOff>0</xdr:rowOff>
                  </from>
                  <to>
                    <xdr:col>4</xdr:col>
                    <xdr:colOff>182880</xdr:colOff>
                    <xdr:row>78</xdr:row>
                    <xdr:rowOff>7620</xdr:rowOff>
                  </to>
                </anchor>
              </controlPr>
            </control>
          </mc:Choice>
        </mc:AlternateContent>
        <mc:AlternateContent xmlns:mc="http://schemas.openxmlformats.org/markup-compatibility/2006">
          <mc:Choice Requires="x14">
            <control shapeId="15518" r:id="rId31" name="Check Box 158">
              <controlPr defaultSize="0" autoFill="0" autoLine="0" autoPict="0">
                <anchor moveWithCells="1">
                  <from>
                    <xdr:col>4</xdr:col>
                    <xdr:colOff>0</xdr:colOff>
                    <xdr:row>78</xdr:row>
                    <xdr:rowOff>0</xdr:rowOff>
                  </from>
                  <to>
                    <xdr:col>4</xdr:col>
                    <xdr:colOff>182880</xdr:colOff>
                    <xdr:row>78</xdr:row>
                    <xdr:rowOff>182880</xdr:rowOff>
                  </to>
                </anchor>
              </controlPr>
            </control>
          </mc:Choice>
        </mc:AlternateContent>
        <mc:AlternateContent xmlns:mc="http://schemas.openxmlformats.org/markup-compatibility/2006">
          <mc:Choice Requires="x14">
            <control shapeId="15519" r:id="rId32" name="Check Box 159">
              <controlPr defaultSize="0" autoFill="0" autoLine="0" autoPict="0">
                <anchor moveWithCells="1">
                  <from>
                    <xdr:col>4</xdr:col>
                    <xdr:colOff>0</xdr:colOff>
                    <xdr:row>79</xdr:row>
                    <xdr:rowOff>0</xdr:rowOff>
                  </from>
                  <to>
                    <xdr:col>4</xdr:col>
                    <xdr:colOff>182880</xdr:colOff>
                    <xdr:row>80</xdr:row>
                    <xdr:rowOff>7620</xdr:rowOff>
                  </to>
                </anchor>
              </controlPr>
            </control>
          </mc:Choice>
        </mc:AlternateContent>
        <mc:AlternateContent xmlns:mc="http://schemas.openxmlformats.org/markup-compatibility/2006">
          <mc:Choice Requires="x14">
            <control shapeId="15520" r:id="rId33" name="Check Box 160">
              <controlPr defaultSize="0" autoFill="0" autoLine="0" autoPict="0">
                <anchor moveWithCells="1">
                  <from>
                    <xdr:col>4</xdr:col>
                    <xdr:colOff>0</xdr:colOff>
                    <xdr:row>80</xdr:row>
                    <xdr:rowOff>0</xdr:rowOff>
                  </from>
                  <to>
                    <xdr:col>4</xdr:col>
                    <xdr:colOff>182880</xdr:colOff>
                    <xdr:row>81</xdr:row>
                    <xdr:rowOff>7620</xdr:rowOff>
                  </to>
                </anchor>
              </controlPr>
            </control>
          </mc:Choice>
        </mc:AlternateContent>
        <mc:AlternateContent xmlns:mc="http://schemas.openxmlformats.org/markup-compatibility/2006">
          <mc:Choice Requires="x14">
            <control shapeId="15521" r:id="rId34" name="Check Box 161">
              <controlPr defaultSize="0" autoFill="0" autoLine="0" autoPict="0">
                <anchor moveWithCells="1">
                  <from>
                    <xdr:col>4</xdr:col>
                    <xdr:colOff>0</xdr:colOff>
                    <xdr:row>81</xdr:row>
                    <xdr:rowOff>0</xdr:rowOff>
                  </from>
                  <to>
                    <xdr:col>4</xdr:col>
                    <xdr:colOff>182880</xdr:colOff>
                    <xdr:row>82</xdr:row>
                    <xdr:rowOff>7620</xdr:rowOff>
                  </to>
                </anchor>
              </controlPr>
            </control>
          </mc:Choice>
        </mc:AlternateContent>
        <mc:AlternateContent xmlns:mc="http://schemas.openxmlformats.org/markup-compatibility/2006">
          <mc:Choice Requires="x14">
            <control shapeId="15522" r:id="rId35" name="Check Box 162">
              <controlPr defaultSize="0" autoFill="0" autoLine="0" autoPict="0">
                <anchor moveWithCells="1">
                  <from>
                    <xdr:col>4</xdr:col>
                    <xdr:colOff>0</xdr:colOff>
                    <xdr:row>82</xdr:row>
                    <xdr:rowOff>0</xdr:rowOff>
                  </from>
                  <to>
                    <xdr:col>4</xdr:col>
                    <xdr:colOff>182880</xdr:colOff>
                    <xdr:row>83</xdr:row>
                    <xdr:rowOff>7620</xdr:rowOff>
                  </to>
                </anchor>
              </controlPr>
            </control>
          </mc:Choice>
        </mc:AlternateContent>
        <mc:AlternateContent xmlns:mc="http://schemas.openxmlformats.org/markup-compatibility/2006">
          <mc:Choice Requires="x14">
            <control shapeId="15523" r:id="rId36" name="Check Box 163">
              <controlPr defaultSize="0" autoFill="0" autoLine="0" autoPict="0">
                <anchor moveWithCells="1">
                  <from>
                    <xdr:col>4</xdr:col>
                    <xdr:colOff>0</xdr:colOff>
                    <xdr:row>83</xdr:row>
                    <xdr:rowOff>0</xdr:rowOff>
                  </from>
                  <to>
                    <xdr:col>4</xdr:col>
                    <xdr:colOff>182880</xdr:colOff>
                    <xdr:row>84</xdr:row>
                    <xdr:rowOff>7620</xdr:rowOff>
                  </to>
                </anchor>
              </controlPr>
            </control>
          </mc:Choice>
        </mc:AlternateContent>
        <mc:AlternateContent xmlns:mc="http://schemas.openxmlformats.org/markup-compatibility/2006">
          <mc:Choice Requires="x14">
            <control shapeId="15524" r:id="rId37" name="Check Box 164">
              <controlPr defaultSize="0" autoFill="0" autoLine="0" autoPict="0">
                <anchor moveWithCells="1">
                  <from>
                    <xdr:col>4</xdr:col>
                    <xdr:colOff>0</xdr:colOff>
                    <xdr:row>84</xdr:row>
                    <xdr:rowOff>0</xdr:rowOff>
                  </from>
                  <to>
                    <xdr:col>4</xdr:col>
                    <xdr:colOff>182880</xdr:colOff>
                    <xdr:row>85</xdr:row>
                    <xdr:rowOff>7620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123"/>
  <sheetViews>
    <sheetView tabSelected="1" view="pageBreakPreview" topLeftCell="N1" zoomScale="110" zoomScaleNormal="120" zoomScaleSheetLayoutView="110" workbookViewId="0">
      <selection activeCell="B11" sqref="B11:AD11"/>
    </sheetView>
  </sheetViews>
  <sheetFormatPr defaultColWidth="9" defaultRowHeight="13.2"/>
  <cols>
    <col min="1" max="1" width="4" style="48" customWidth="1"/>
    <col min="2" max="4" width="2" style="48" customWidth="1"/>
    <col min="5" max="5" width="1.88671875" style="48" customWidth="1"/>
    <col min="6" max="9" width="2" style="48" customWidth="1"/>
    <col min="10" max="10" width="2.109375" style="48" customWidth="1"/>
    <col min="11" max="11" width="2" style="48" customWidth="1"/>
    <col min="12" max="12" width="2" style="48" hidden="1" customWidth="1"/>
    <col min="13" max="14" width="7.44140625" style="48" bestFit="1" customWidth="1"/>
    <col min="15" max="15" width="8.77734375" style="48" customWidth="1"/>
    <col min="16" max="17" width="17" style="48" customWidth="1"/>
    <col min="18" max="24" width="10.6640625" style="48" customWidth="1"/>
    <col min="25" max="30" width="9.21875" style="48" customWidth="1"/>
    <col min="31" max="32" width="9.21875" style="353" customWidth="1"/>
    <col min="33" max="33" width="9.21875" style="48" customWidth="1"/>
    <col min="34" max="34" width="12.88671875" style="48" customWidth="1"/>
    <col min="35" max="35" width="11.109375" style="48" customWidth="1"/>
    <col min="36" max="37" width="11.21875" style="48" customWidth="1"/>
    <col min="38" max="38" width="11.44140625" style="48" customWidth="1"/>
    <col min="39" max="16384" width="9" style="48"/>
  </cols>
  <sheetData>
    <row r="1" spans="1:37" ht="13.8">
      <c r="A1" s="209" t="s">
        <v>39</v>
      </c>
      <c r="B1" s="209"/>
      <c r="C1" s="210"/>
      <c r="D1" s="210"/>
      <c r="E1" s="210"/>
      <c r="F1" s="210"/>
      <c r="G1" s="210"/>
      <c r="H1" s="210"/>
      <c r="I1" s="210" t="s">
        <v>87</v>
      </c>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1"/>
    </row>
    <row r="2" spans="1:37" ht="10.5" customHeight="1" thickBot="1">
      <c r="A2" s="210"/>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1"/>
    </row>
    <row r="3" spans="1:37" ht="15" thickBot="1">
      <c r="A3" s="662" t="s">
        <v>52</v>
      </c>
      <c r="B3" s="662"/>
      <c r="C3" s="663"/>
      <c r="D3" s="664" t="str">
        <f>IF(基本情報入力シート!M16="","",基本情報入力シート!M16)</f>
        <v>○○ケアサービス</v>
      </c>
      <c r="E3" s="665"/>
      <c r="F3" s="665"/>
      <c r="G3" s="665"/>
      <c r="H3" s="665"/>
      <c r="I3" s="665"/>
      <c r="J3" s="665"/>
      <c r="K3" s="665"/>
      <c r="L3" s="665"/>
      <c r="M3" s="665"/>
      <c r="N3" s="665"/>
      <c r="O3" s="665"/>
      <c r="P3" s="666"/>
      <c r="Q3" s="210"/>
      <c r="R3" s="210"/>
      <c r="S3" s="210"/>
      <c r="T3" s="210"/>
      <c r="U3" s="210"/>
      <c r="V3" s="210"/>
      <c r="W3" s="210"/>
      <c r="X3" s="210"/>
      <c r="Y3" s="210"/>
      <c r="Z3" s="210"/>
      <c r="AA3" s="210"/>
      <c r="AB3" s="210"/>
      <c r="AC3" s="210"/>
      <c r="AD3" s="210"/>
      <c r="AE3" s="210"/>
      <c r="AF3" s="210"/>
      <c r="AG3" s="210"/>
      <c r="AH3" s="211"/>
    </row>
    <row r="4" spans="1:37" ht="15" thickBot="1">
      <c r="A4" s="212"/>
      <c r="B4" s="212"/>
      <c r="C4" s="212"/>
      <c r="D4" s="213"/>
      <c r="E4" s="213"/>
      <c r="F4" s="213"/>
      <c r="G4" s="213"/>
      <c r="H4" s="213"/>
      <c r="I4" s="213"/>
      <c r="J4" s="213"/>
      <c r="K4" s="213"/>
      <c r="L4" s="213"/>
      <c r="M4" s="213"/>
      <c r="N4" s="213"/>
      <c r="O4" s="213"/>
      <c r="P4" s="210"/>
      <c r="Q4" s="210"/>
      <c r="R4" s="210"/>
      <c r="S4" s="210"/>
      <c r="T4" s="210"/>
      <c r="U4" s="210"/>
      <c r="V4" s="210"/>
      <c r="W4" s="210"/>
      <c r="X4" s="210"/>
      <c r="Y4" s="210"/>
      <c r="Z4" s="210"/>
      <c r="AA4" s="210"/>
      <c r="AB4" s="210"/>
      <c r="AC4" s="214"/>
      <c r="AD4" s="210"/>
      <c r="AE4" s="210"/>
      <c r="AF4" s="210"/>
      <c r="AG4" s="210"/>
      <c r="AH4" s="211"/>
    </row>
    <row r="5" spans="1:37">
      <c r="A5" s="210"/>
      <c r="B5" s="675"/>
      <c r="C5" s="676"/>
      <c r="D5" s="676"/>
      <c r="E5" s="676"/>
      <c r="F5" s="676"/>
      <c r="G5" s="676"/>
      <c r="H5" s="676"/>
      <c r="I5" s="676"/>
      <c r="J5" s="676"/>
      <c r="K5" s="676"/>
      <c r="L5" s="676"/>
      <c r="M5" s="676"/>
      <c r="N5" s="676"/>
      <c r="O5" s="676"/>
      <c r="P5" s="677"/>
      <c r="Q5" s="667" t="s">
        <v>136</v>
      </c>
      <c r="R5" s="669" t="s">
        <v>90</v>
      </c>
      <c r="S5" s="669"/>
      <c r="T5" s="670"/>
      <c r="U5" s="336"/>
      <c r="V5" s="681"/>
      <c r="W5" s="682"/>
      <c r="X5" s="716" t="s">
        <v>137</v>
      </c>
      <c r="Y5" s="714" t="s">
        <v>90</v>
      </c>
      <c r="Z5" s="720"/>
      <c r="AA5" s="720"/>
      <c r="AB5" s="713" t="s">
        <v>88</v>
      </c>
      <c r="AC5" s="669"/>
      <c r="AD5" s="714"/>
      <c r="AE5" s="718" t="s">
        <v>128</v>
      </c>
      <c r="AF5" s="318"/>
      <c r="AG5" s="215"/>
      <c r="AH5" s="215"/>
      <c r="AI5" s="210"/>
      <c r="AJ5" s="210"/>
    </row>
    <row r="6" spans="1:37" ht="48" customHeight="1">
      <c r="A6" s="210"/>
      <c r="B6" s="678"/>
      <c r="C6" s="679"/>
      <c r="D6" s="679"/>
      <c r="E6" s="679"/>
      <c r="F6" s="679"/>
      <c r="G6" s="679"/>
      <c r="H6" s="679"/>
      <c r="I6" s="679"/>
      <c r="J6" s="679"/>
      <c r="K6" s="679"/>
      <c r="L6" s="679"/>
      <c r="M6" s="679"/>
      <c r="N6" s="679"/>
      <c r="O6" s="679"/>
      <c r="P6" s="680"/>
      <c r="Q6" s="668"/>
      <c r="R6" s="377" t="s">
        <v>84</v>
      </c>
      <c r="S6" s="377" t="s">
        <v>85</v>
      </c>
      <c r="T6" s="378" t="s">
        <v>361</v>
      </c>
      <c r="U6" s="337"/>
      <c r="V6" s="683"/>
      <c r="W6" s="684"/>
      <c r="X6" s="671"/>
      <c r="Y6" s="216" t="s">
        <v>84</v>
      </c>
      <c r="Z6" s="216" t="s">
        <v>85</v>
      </c>
      <c r="AA6" s="216" t="s">
        <v>86</v>
      </c>
      <c r="AB6" s="216" t="s">
        <v>84</v>
      </c>
      <c r="AC6" s="216" t="s">
        <v>85</v>
      </c>
      <c r="AD6" s="216" t="s">
        <v>86</v>
      </c>
      <c r="AE6" s="719"/>
      <c r="AF6" s="319" t="s">
        <v>130</v>
      </c>
      <c r="AG6" s="217"/>
      <c r="AH6" s="217"/>
      <c r="AI6" s="210"/>
      <c r="AJ6" s="210"/>
    </row>
    <row r="7" spans="1:37" ht="18" customHeight="1">
      <c r="A7" s="211"/>
      <c r="B7" s="331" t="s">
        <v>202</v>
      </c>
      <c r="C7" s="218"/>
      <c r="D7" s="218"/>
      <c r="E7" s="218"/>
      <c r="F7" s="218"/>
      <c r="G7" s="218"/>
      <c r="H7" s="218"/>
      <c r="I7" s="218"/>
      <c r="J7" s="218"/>
      <c r="K7" s="218"/>
      <c r="L7" s="218"/>
      <c r="M7" s="218"/>
      <c r="N7" s="218"/>
      <c r="O7" s="218"/>
      <c r="P7" s="218"/>
      <c r="Q7" s="327">
        <f>SUM(S19:S118)</f>
        <v>54637200</v>
      </c>
      <c r="R7" s="328">
        <f>SUM(T19:T118)</f>
        <v>9026914</v>
      </c>
      <c r="S7" s="329">
        <f>SUM(U19:U118)</f>
        <v>45610286</v>
      </c>
      <c r="T7" s="330"/>
      <c r="U7" s="338"/>
      <c r="V7" s="673" t="s">
        <v>200</v>
      </c>
      <c r="W7" s="674"/>
      <c r="X7" s="333">
        <f>SUM(V19:V118)</f>
        <v>361045449</v>
      </c>
      <c r="Y7" s="315"/>
      <c r="Z7" s="316"/>
      <c r="AA7" s="316"/>
      <c r="AB7" s="316"/>
      <c r="AC7" s="316"/>
      <c r="AD7" s="316"/>
      <c r="AE7" s="317"/>
      <c r="AF7" s="320"/>
      <c r="AG7" s="219"/>
      <c r="AH7" s="219"/>
      <c r="AI7" s="210"/>
      <c r="AJ7" s="210"/>
    </row>
    <row r="8" spans="1:37" ht="18" customHeight="1" thickBot="1">
      <c r="A8" s="211"/>
      <c r="B8" s="341" t="s">
        <v>203</v>
      </c>
      <c r="C8" s="342"/>
      <c r="D8" s="342"/>
      <c r="E8" s="342"/>
      <c r="F8" s="342"/>
      <c r="G8" s="342"/>
      <c r="H8" s="342"/>
      <c r="I8" s="342"/>
      <c r="J8" s="342"/>
      <c r="K8" s="342"/>
      <c r="L8" s="342"/>
      <c r="M8" s="342"/>
      <c r="N8" s="342"/>
      <c r="O8" s="342"/>
      <c r="P8" s="342"/>
      <c r="Q8" s="326">
        <f t="shared" ref="Q8:T8" si="0">SUM(X19:X118)</f>
        <v>19158216</v>
      </c>
      <c r="R8" s="321">
        <f t="shared" si="0"/>
        <v>10935631</v>
      </c>
      <c r="S8" s="321">
        <f t="shared" si="0"/>
        <v>5426099</v>
      </c>
      <c r="T8" s="332">
        <f t="shared" si="0"/>
        <v>2796486</v>
      </c>
      <c r="U8" s="339"/>
      <c r="V8" s="685" t="s">
        <v>201</v>
      </c>
      <c r="W8" s="686"/>
      <c r="X8" s="334">
        <f>SUM(Y8:AA8)</f>
        <v>442345960</v>
      </c>
      <c r="Y8" s="321">
        <f t="shared" ref="Y8:AE8" si="1">SUM(AB19:AB118)</f>
        <v>67897532</v>
      </c>
      <c r="Z8" s="321">
        <f t="shared" si="1"/>
        <v>293128361</v>
      </c>
      <c r="AA8" s="321">
        <f t="shared" si="1"/>
        <v>81320067</v>
      </c>
      <c r="AB8" s="322">
        <f t="shared" si="1"/>
        <v>226.2</v>
      </c>
      <c r="AC8" s="322">
        <f t="shared" si="1"/>
        <v>1121.3000000000002</v>
      </c>
      <c r="AD8" s="323">
        <f t="shared" si="1"/>
        <v>412.2</v>
      </c>
      <c r="AE8" s="324">
        <f t="shared" si="1"/>
        <v>0</v>
      </c>
      <c r="AF8" s="325">
        <f>IF(COUNTA(AE19:AF118)=0,"",(COUNTIFS(AH19:AH118,"",AF19:AF118,"&gt;０")+COUNTIFS(AH19:AH118,"",AE19:AE118,"&gt;０")-COUNTIFS(AE19:AE118,"&gt;0",AF19:AF118,"&gt;０",AH19:AH118,"")))</f>
        <v>0</v>
      </c>
      <c r="AG8" s="221"/>
      <c r="AH8" s="221"/>
      <c r="AI8" s="210"/>
      <c r="AJ8" s="210"/>
    </row>
    <row r="9" spans="1:37" ht="27.75" customHeight="1">
      <c r="A9" s="210"/>
      <c r="B9" s="687"/>
      <c r="C9" s="688"/>
      <c r="D9" s="688"/>
      <c r="E9" s="688"/>
      <c r="F9" s="688"/>
      <c r="G9" s="688"/>
      <c r="H9" s="688"/>
      <c r="I9" s="688"/>
      <c r="J9" s="688"/>
      <c r="K9" s="688"/>
      <c r="L9" s="688"/>
      <c r="M9" s="688"/>
      <c r="N9" s="688"/>
      <c r="O9" s="688"/>
      <c r="P9" s="688"/>
      <c r="Q9" s="380" t="s">
        <v>205</v>
      </c>
      <c r="R9" s="376" t="s">
        <v>348</v>
      </c>
      <c r="S9" s="379" t="s">
        <v>349</v>
      </c>
      <c r="T9" s="403" t="s">
        <v>361</v>
      </c>
      <c r="U9" s="340"/>
      <c r="V9" s="715"/>
      <c r="W9" s="715"/>
      <c r="X9" s="715"/>
      <c r="Y9" s="715"/>
      <c r="Z9" s="715"/>
      <c r="AA9" s="715"/>
      <c r="AB9" s="715"/>
      <c r="AC9" s="715"/>
      <c r="AD9" s="715"/>
      <c r="AE9" s="715"/>
      <c r="AF9" s="715"/>
      <c r="AG9" s="210"/>
      <c r="AH9" s="210"/>
      <c r="AI9" s="211"/>
    </row>
    <row r="10" spans="1:37" ht="13.8" thickBot="1">
      <c r="A10" s="210"/>
      <c r="B10" s="697" t="s">
        <v>350</v>
      </c>
      <c r="C10" s="698"/>
      <c r="D10" s="698"/>
      <c r="E10" s="698"/>
      <c r="F10" s="698"/>
      <c r="G10" s="698"/>
      <c r="H10" s="698"/>
      <c r="I10" s="698"/>
      <c r="J10" s="698"/>
      <c r="K10" s="698"/>
      <c r="L10" s="698"/>
      <c r="M10" s="698"/>
      <c r="N10" s="698"/>
      <c r="O10" s="698"/>
      <c r="P10" s="698"/>
      <c r="Q10" s="326">
        <f>R10+S10+T10</f>
        <v>2335040</v>
      </c>
      <c r="R10" s="371">
        <f>SUM(AI19:AI118)</f>
        <v>708462</v>
      </c>
      <c r="S10" s="372">
        <f>SUM(AJ19:AJ118)</f>
        <v>1156921</v>
      </c>
      <c r="T10" s="325">
        <f>SUM(AK19:AK118)</f>
        <v>469657</v>
      </c>
      <c r="U10" s="314"/>
      <c r="V10" s="717"/>
      <c r="W10" s="717"/>
      <c r="X10" s="717"/>
      <c r="Y10" s="717"/>
      <c r="Z10" s="717"/>
      <c r="AA10" s="717"/>
      <c r="AB10" s="717"/>
      <c r="AC10" s="717"/>
      <c r="AD10" s="717"/>
      <c r="AE10" s="717"/>
      <c r="AF10" s="717"/>
      <c r="AG10" s="210"/>
      <c r="AH10" s="210"/>
      <c r="AI10" s="211"/>
    </row>
    <row r="11" spans="1:37" ht="50.25" customHeight="1">
      <c r="A11" s="210"/>
      <c r="B11" s="689" t="s">
        <v>226</v>
      </c>
      <c r="C11" s="689"/>
      <c r="D11" s="689"/>
      <c r="E11" s="689"/>
      <c r="F11" s="689"/>
      <c r="G11" s="689"/>
      <c r="H11" s="689"/>
      <c r="I11" s="689"/>
      <c r="J11" s="689"/>
      <c r="K11" s="689"/>
      <c r="L11" s="689"/>
      <c r="M11" s="689"/>
      <c r="N11" s="689"/>
      <c r="O11" s="689"/>
      <c r="P11" s="689"/>
      <c r="Q11" s="689"/>
      <c r="R11" s="689"/>
      <c r="S11" s="689"/>
      <c r="T11" s="689"/>
      <c r="U11" s="689"/>
      <c r="V11" s="689"/>
      <c r="W11" s="689"/>
      <c r="X11" s="689"/>
      <c r="Y11" s="689"/>
      <c r="Z11" s="689"/>
      <c r="AA11" s="689"/>
      <c r="AB11" s="689"/>
      <c r="AC11" s="689"/>
      <c r="AD11" s="689"/>
      <c r="AE11" s="210"/>
      <c r="AF11" s="210"/>
      <c r="AG11" s="210"/>
      <c r="AH11" s="211"/>
    </row>
    <row r="12" spans="1:37" ht="18.75" customHeight="1">
      <c r="A12" s="222"/>
      <c r="B12" s="222"/>
      <c r="C12" s="222"/>
      <c r="D12" s="222"/>
      <c r="E12" s="222"/>
      <c r="F12" s="222"/>
      <c r="G12" s="222"/>
      <c r="H12" s="222"/>
      <c r="I12" s="222"/>
      <c r="J12" s="222"/>
      <c r="K12" s="222"/>
      <c r="L12" s="222"/>
      <c r="M12" s="222"/>
      <c r="N12" s="222"/>
      <c r="O12" s="222"/>
      <c r="P12" s="223"/>
      <c r="Q12" s="210"/>
      <c r="R12" s="210"/>
      <c r="S12" s="210"/>
      <c r="T12" s="210"/>
      <c r="U12" s="210"/>
      <c r="V12" s="210"/>
      <c r="W12" s="210"/>
      <c r="X12" s="210"/>
      <c r="Y12" s="210"/>
      <c r="Z12" s="210"/>
      <c r="AA12" s="210"/>
      <c r="AB12" s="210"/>
      <c r="AC12" s="210"/>
      <c r="AD12" s="210"/>
      <c r="AE12" s="210"/>
      <c r="AF12" s="210"/>
      <c r="AG12" s="210"/>
      <c r="AH12" s="211"/>
    </row>
    <row r="13" spans="1:37" ht="13.5" customHeight="1">
      <c r="A13" s="647"/>
      <c r="B13" s="703" t="s">
        <v>7</v>
      </c>
      <c r="C13" s="704"/>
      <c r="D13" s="704"/>
      <c r="E13" s="704"/>
      <c r="F13" s="704"/>
      <c r="G13" s="704"/>
      <c r="H13" s="704"/>
      <c r="I13" s="704"/>
      <c r="J13" s="704"/>
      <c r="K13" s="705"/>
      <c r="L13" s="224"/>
      <c r="M13" s="695" t="s">
        <v>78</v>
      </c>
      <c r="N13" s="225"/>
      <c r="O13" s="226"/>
      <c r="P13" s="705" t="s">
        <v>79</v>
      </c>
      <c r="Q13" s="709" t="s">
        <v>8</v>
      </c>
      <c r="R13" s="227" t="s">
        <v>202</v>
      </c>
      <c r="S13" s="228"/>
      <c r="T13" s="228"/>
      <c r="U13" s="228"/>
      <c r="V13" s="229"/>
      <c r="W13" s="220" t="s">
        <v>203</v>
      </c>
      <c r="X13" s="230"/>
      <c r="Y13" s="230"/>
      <c r="Z13" s="230"/>
      <c r="AA13" s="230"/>
      <c r="AB13" s="230"/>
      <c r="AC13" s="230"/>
      <c r="AD13" s="230"/>
      <c r="AE13" s="230"/>
      <c r="AF13" s="230"/>
      <c r="AG13" s="230"/>
      <c r="AH13" s="231"/>
      <c r="AI13" s="653" t="s">
        <v>353</v>
      </c>
      <c r="AJ13" s="654"/>
      <c r="AK13" s="655"/>
    </row>
    <row r="14" spans="1:37" ht="13.5" customHeight="1">
      <c r="A14" s="648"/>
      <c r="B14" s="706"/>
      <c r="C14" s="707"/>
      <c r="D14" s="707"/>
      <c r="E14" s="707"/>
      <c r="F14" s="707"/>
      <c r="G14" s="707"/>
      <c r="H14" s="707"/>
      <c r="I14" s="707"/>
      <c r="J14" s="707"/>
      <c r="K14" s="708"/>
      <c r="L14" s="232"/>
      <c r="M14" s="696"/>
      <c r="N14" s="711" t="s">
        <v>95</v>
      </c>
      <c r="O14" s="712"/>
      <c r="P14" s="708"/>
      <c r="Q14" s="710"/>
      <c r="R14" s="671" t="s">
        <v>351</v>
      </c>
      <c r="S14" s="695" t="s">
        <v>136</v>
      </c>
      <c r="T14" s="308"/>
      <c r="U14" s="309"/>
      <c r="V14" s="671" t="s">
        <v>137</v>
      </c>
      <c r="W14" s="671" t="s">
        <v>352</v>
      </c>
      <c r="X14" s="695" t="s">
        <v>136</v>
      </c>
      <c r="Y14" s="233"/>
      <c r="Z14" s="233"/>
      <c r="AA14" s="234"/>
      <c r="AB14" s="651" t="s">
        <v>206</v>
      </c>
      <c r="AC14" s="699"/>
      <c r="AD14" s="649"/>
      <c r="AE14" s="651" t="s">
        <v>131</v>
      </c>
      <c r="AF14" s="699"/>
      <c r="AG14" s="649"/>
      <c r="AH14" s="647" t="s">
        <v>127</v>
      </c>
      <c r="AI14" s="656"/>
      <c r="AJ14" s="657"/>
      <c r="AK14" s="658"/>
    </row>
    <row r="15" spans="1:37" ht="13.5" customHeight="1">
      <c r="A15" s="648"/>
      <c r="B15" s="706"/>
      <c r="C15" s="707"/>
      <c r="D15" s="707"/>
      <c r="E15" s="707"/>
      <c r="F15" s="707"/>
      <c r="G15" s="707"/>
      <c r="H15" s="707"/>
      <c r="I15" s="707"/>
      <c r="J15" s="707"/>
      <c r="K15" s="708"/>
      <c r="L15" s="232"/>
      <c r="M15" s="696"/>
      <c r="N15" s="235"/>
      <c r="O15" s="310"/>
      <c r="P15" s="708"/>
      <c r="Q15" s="710"/>
      <c r="R15" s="672"/>
      <c r="S15" s="672"/>
      <c r="T15" s="690" t="s">
        <v>98</v>
      </c>
      <c r="U15" s="691"/>
      <c r="V15" s="672"/>
      <c r="W15" s="672"/>
      <c r="X15" s="696"/>
      <c r="Y15" s="692" t="s">
        <v>89</v>
      </c>
      <c r="Z15" s="693"/>
      <c r="AA15" s="694"/>
      <c r="AB15" s="700"/>
      <c r="AC15" s="701"/>
      <c r="AD15" s="702"/>
      <c r="AE15" s="700"/>
      <c r="AF15" s="701"/>
      <c r="AG15" s="702"/>
      <c r="AH15" s="648"/>
      <c r="AI15" s="659" t="s">
        <v>207</v>
      </c>
      <c r="AJ15" s="660"/>
      <c r="AK15" s="661"/>
    </row>
    <row r="16" spans="1:37" ht="18.75" customHeight="1">
      <c r="A16" s="648"/>
      <c r="B16" s="706"/>
      <c r="C16" s="707"/>
      <c r="D16" s="707"/>
      <c r="E16" s="707"/>
      <c r="F16" s="707"/>
      <c r="G16" s="707"/>
      <c r="H16" s="707"/>
      <c r="I16" s="707"/>
      <c r="J16" s="707"/>
      <c r="K16" s="708"/>
      <c r="L16" s="232"/>
      <c r="M16" s="696"/>
      <c r="N16" s="402" t="s">
        <v>96</v>
      </c>
      <c r="O16" s="311" t="s">
        <v>97</v>
      </c>
      <c r="P16" s="708"/>
      <c r="Q16" s="710"/>
      <c r="R16" s="672"/>
      <c r="S16" s="672"/>
      <c r="T16" s="651" t="s">
        <v>84</v>
      </c>
      <c r="U16" s="647" t="s">
        <v>85</v>
      </c>
      <c r="V16" s="672"/>
      <c r="W16" s="672"/>
      <c r="X16" s="672"/>
      <c r="Y16" s="651" t="s">
        <v>84</v>
      </c>
      <c r="Z16" s="647" t="s">
        <v>85</v>
      </c>
      <c r="AA16" s="649" t="s">
        <v>86</v>
      </c>
      <c r="AB16" s="651" t="s">
        <v>84</v>
      </c>
      <c r="AC16" s="647" t="s">
        <v>85</v>
      </c>
      <c r="AD16" s="649" t="s">
        <v>86</v>
      </c>
      <c r="AE16" s="651" t="s">
        <v>84</v>
      </c>
      <c r="AF16" s="647" t="s">
        <v>85</v>
      </c>
      <c r="AG16" s="649" t="s">
        <v>86</v>
      </c>
      <c r="AH16" s="648"/>
      <c r="AI16" s="651" t="s">
        <v>84</v>
      </c>
      <c r="AJ16" s="647" t="s">
        <v>85</v>
      </c>
      <c r="AK16" s="649" t="s">
        <v>86</v>
      </c>
    </row>
    <row r="17" spans="1:38" ht="18.75" customHeight="1">
      <c r="A17" s="307"/>
      <c r="B17" s="706"/>
      <c r="C17" s="707"/>
      <c r="D17" s="707"/>
      <c r="E17" s="707"/>
      <c r="F17" s="707"/>
      <c r="G17" s="707"/>
      <c r="H17" s="707"/>
      <c r="I17" s="707"/>
      <c r="J17" s="707"/>
      <c r="K17" s="708"/>
      <c r="L17" s="237"/>
      <c r="M17" s="696"/>
      <c r="N17" s="236"/>
      <c r="O17" s="311"/>
      <c r="P17" s="708"/>
      <c r="Q17" s="710"/>
      <c r="R17" s="672"/>
      <c r="S17" s="672"/>
      <c r="T17" s="652"/>
      <c r="U17" s="648"/>
      <c r="V17" s="672"/>
      <c r="W17" s="672"/>
      <c r="X17" s="672"/>
      <c r="Y17" s="652"/>
      <c r="Z17" s="648"/>
      <c r="AA17" s="650"/>
      <c r="AB17" s="652"/>
      <c r="AC17" s="648"/>
      <c r="AD17" s="650"/>
      <c r="AE17" s="652"/>
      <c r="AF17" s="648"/>
      <c r="AG17" s="650"/>
      <c r="AH17" s="648"/>
      <c r="AI17" s="652"/>
      <c r="AJ17" s="648"/>
      <c r="AK17" s="650"/>
    </row>
    <row r="18" spans="1:38" ht="11.25" customHeight="1">
      <c r="A18" s="238"/>
      <c r="B18" s="239"/>
      <c r="C18" s="240"/>
      <c r="D18" s="240"/>
      <c r="E18" s="240"/>
      <c r="F18" s="240"/>
      <c r="G18" s="240"/>
      <c r="H18" s="240"/>
      <c r="I18" s="240"/>
      <c r="J18" s="240"/>
      <c r="K18" s="241"/>
      <c r="L18" s="242"/>
      <c r="M18" s="312"/>
      <c r="N18" s="243"/>
      <c r="O18" s="244"/>
      <c r="P18" s="244"/>
      <c r="Q18" s="243"/>
      <c r="R18" s="245"/>
      <c r="S18" s="245"/>
      <c r="T18" s="313"/>
      <c r="U18" s="313"/>
      <c r="V18" s="313"/>
      <c r="W18" s="245"/>
      <c r="X18" s="245"/>
      <c r="Y18" s="305"/>
      <c r="Z18" s="238"/>
      <c r="AA18" s="306"/>
      <c r="AB18" s="305"/>
      <c r="AC18" s="238"/>
      <c r="AD18" s="306"/>
      <c r="AE18" s="305"/>
      <c r="AF18" s="238"/>
      <c r="AG18" s="306"/>
      <c r="AH18" s="238"/>
      <c r="AI18" s="368"/>
      <c r="AJ18" s="238"/>
      <c r="AK18" s="369"/>
    </row>
    <row r="19" spans="1:38" s="58" customFormat="1" ht="27.75" customHeight="1">
      <c r="A19" s="246" t="s">
        <v>9</v>
      </c>
      <c r="B19" s="354">
        <f>IF(基本情報入力シート!C33="","",基本情報入力シート!C33)</f>
        <v>1</v>
      </c>
      <c r="C19" s="366">
        <f>IF(基本情報入力シート!D33="","",基本情報入力シート!D33)</f>
        <v>3</v>
      </c>
      <c r="D19" s="367">
        <f>IF(基本情報入力シート!E33="","",基本情報入力シート!E33)</f>
        <v>3</v>
      </c>
      <c r="E19" s="355">
        <f>IF(基本情報入力シート!F33="","",基本情報入力シート!F33)</f>
        <v>4</v>
      </c>
      <c r="F19" s="355">
        <f>IF(基本情報入力シート!G33="","",基本情報入力シート!G33)</f>
        <v>5</v>
      </c>
      <c r="G19" s="355">
        <f>IF(基本情報入力シート!H33="","",基本情報入力シート!H33)</f>
        <v>6</v>
      </c>
      <c r="H19" s="355">
        <f>IF(基本情報入力シート!I33="","",基本情報入力シート!I33)</f>
        <v>7</v>
      </c>
      <c r="I19" s="355">
        <f>IF(基本情報入力シート!J33="","",基本情報入力シート!J33)</f>
        <v>8</v>
      </c>
      <c r="J19" s="355">
        <f>IF(基本情報入力シート!K33="","",基本情報入力シート!K33)</f>
        <v>9</v>
      </c>
      <c r="K19" s="356">
        <f>IF(基本情報入力シート!L33="","",基本情報入力シート!L33)</f>
        <v>0</v>
      </c>
      <c r="L19" s="350" t="s">
        <v>221</v>
      </c>
      <c r="M19" s="357" t="str">
        <f>IF(基本情報入力シート!M33="","",基本情報入力シート!M33)</f>
        <v>東京都</v>
      </c>
      <c r="N19" s="253" t="str">
        <f>IF(基本情報入力シート!R33="","",基本情報入力シート!R33)</f>
        <v>東京都</v>
      </c>
      <c r="O19" s="253" t="str">
        <f>IF(基本情報入力シート!W33="","",基本情報入力シート!W33)</f>
        <v>千代田区</v>
      </c>
      <c r="P19" s="358" t="str">
        <f>IF(基本情報入力シート!X33="","",基本情報入力シート!X33)</f>
        <v>介護保険事業所名称０１</v>
      </c>
      <c r="Q19" s="382" t="str">
        <f>IF(基本情報入力シート!Y33="","",基本情報入力シート!Y33)</f>
        <v>訪問介護</v>
      </c>
      <c r="R19" s="247" t="s">
        <v>391</v>
      </c>
      <c r="S19" s="248">
        <v>3420000</v>
      </c>
      <c r="T19" s="249">
        <v>568519</v>
      </c>
      <c r="U19" s="249">
        <v>2851481</v>
      </c>
      <c r="V19" s="249">
        <v>23048372</v>
      </c>
      <c r="W19" s="250" t="s">
        <v>392</v>
      </c>
      <c r="X19" s="251">
        <v>2154600</v>
      </c>
      <c r="Y19" s="259">
        <v>1231200</v>
      </c>
      <c r="Z19" s="259">
        <v>615600</v>
      </c>
      <c r="AA19" s="259">
        <v>307800</v>
      </c>
      <c r="AB19" s="259">
        <v>4307815</v>
      </c>
      <c r="AC19" s="259">
        <v>18740557</v>
      </c>
      <c r="AD19" s="259">
        <v>2704609</v>
      </c>
      <c r="AE19" s="399">
        <v>12.8</v>
      </c>
      <c r="AF19" s="399">
        <v>64.2</v>
      </c>
      <c r="AG19" s="260">
        <v>12.2</v>
      </c>
      <c r="AH19" s="261">
        <v>0</v>
      </c>
      <c r="AI19" s="373">
        <v>184935</v>
      </c>
      <c r="AJ19" s="373">
        <v>199597</v>
      </c>
      <c r="AK19" s="373">
        <v>120649</v>
      </c>
      <c r="AL19" s="406"/>
    </row>
    <row r="20" spans="1:38" ht="27.75" customHeight="1">
      <c r="A20" s="252">
        <f>A19+1</f>
        <v>2</v>
      </c>
      <c r="B20" s="354">
        <f>IF(基本情報入力シート!C34="","",基本情報入力シート!C34)</f>
        <v>1</v>
      </c>
      <c r="C20" s="366">
        <f>IF(基本情報入力シート!D34="","",基本情報入力シート!D34)</f>
        <v>3</v>
      </c>
      <c r="D20" s="367">
        <f>IF(基本情報入力シート!E34="","",基本情報入力シート!E34)</f>
        <v>3</v>
      </c>
      <c r="E20" s="355">
        <f>IF(基本情報入力シート!F34="","",基本情報入力シート!F34)</f>
        <v>4</v>
      </c>
      <c r="F20" s="355">
        <f>IF(基本情報入力シート!G34="","",基本情報入力シート!G34)</f>
        <v>5</v>
      </c>
      <c r="G20" s="355">
        <f>IF(基本情報入力シート!H34="","",基本情報入力シート!H34)</f>
        <v>6</v>
      </c>
      <c r="H20" s="355">
        <f>IF(基本情報入力シート!I34="","",基本情報入力シート!I34)</f>
        <v>7</v>
      </c>
      <c r="I20" s="355">
        <f>IF(基本情報入力シート!J34="","",基本情報入力シート!J34)</f>
        <v>8</v>
      </c>
      <c r="J20" s="355">
        <f>IF(基本情報入力シート!K34="","",基本情報入力シート!K34)</f>
        <v>9</v>
      </c>
      <c r="K20" s="356">
        <f>IF(基本情報入力シート!L34="","",基本情報入力シート!L34)</f>
        <v>0</v>
      </c>
      <c r="L20" s="350" t="s">
        <v>222</v>
      </c>
      <c r="M20" s="357" t="str">
        <f>IF(基本情報入力シート!M34="","",基本情報入力シート!M34)</f>
        <v>東京都</v>
      </c>
      <c r="N20" s="253" t="str">
        <f>IF(基本情報入力シート!R34="","",基本情報入力シート!R34)</f>
        <v>東京都</v>
      </c>
      <c r="O20" s="253" t="str">
        <f>IF(基本情報入力シート!W34="","",基本情報入力シート!W34)</f>
        <v>豊島区</v>
      </c>
      <c r="P20" s="358" t="str">
        <f>IF(基本情報入力シート!X34="","",基本情報入力シート!X34)</f>
        <v>介護保険事業所名称０２</v>
      </c>
      <c r="Q20" s="382" t="str">
        <f>IF(基本情報入力シート!Y34="","",基本情報入力シート!Y34)</f>
        <v>通所介護</v>
      </c>
      <c r="R20" s="247" t="s">
        <v>393</v>
      </c>
      <c r="S20" s="248">
        <v>3086880</v>
      </c>
      <c r="T20" s="249">
        <v>748334</v>
      </c>
      <c r="U20" s="249">
        <v>2338546</v>
      </c>
      <c r="V20" s="249">
        <v>29475610</v>
      </c>
      <c r="W20" s="250" t="s">
        <v>392</v>
      </c>
      <c r="X20" s="251">
        <v>523200</v>
      </c>
      <c r="Y20" s="259">
        <v>298971</v>
      </c>
      <c r="Z20" s="259">
        <v>149485</v>
      </c>
      <c r="AA20" s="259">
        <v>74744</v>
      </c>
      <c r="AB20" s="259">
        <v>7754345</v>
      </c>
      <c r="AC20" s="259">
        <v>21721265</v>
      </c>
      <c r="AD20" s="259">
        <v>10677190</v>
      </c>
      <c r="AE20" s="399">
        <v>24</v>
      </c>
      <c r="AF20" s="399">
        <v>75</v>
      </c>
      <c r="AG20" s="260">
        <v>50.3</v>
      </c>
      <c r="AH20" s="261">
        <v>0</v>
      </c>
      <c r="AI20" s="373">
        <v>23945</v>
      </c>
      <c r="AJ20" s="373">
        <v>61265</v>
      </c>
      <c r="AK20" s="373">
        <v>23650</v>
      </c>
      <c r="AL20" s="406"/>
    </row>
    <row r="21" spans="1:38" ht="27.75" customHeight="1">
      <c r="A21" s="252">
        <f t="shared" ref="A21:A84" si="2">A20+1</f>
        <v>3</v>
      </c>
      <c r="B21" s="354">
        <f>IF(基本情報入力シート!C35="","",基本情報入力シート!C35)</f>
        <v>1</v>
      </c>
      <c r="C21" s="366">
        <f>IF(基本情報入力シート!D35="","",基本情報入力シート!D35)</f>
        <v>3</v>
      </c>
      <c r="D21" s="367">
        <f>IF(基本情報入力シート!E35="","",基本情報入力シート!E35)</f>
        <v>3</v>
      </c>
      <c r="E21" s="355">
        <f>IF(基本情報入力シート!F35="","",基本情報入力シート!F35)</f>
        <v>4</v>
      </c>
      <c r="F21" s="355">
        <f>IF(基本情報入力シート!G35="","",基本情報入力シート!G35)</f>
        <v>5</v>
      </c>
      <c r="G21" s="355">
        <f>IF(基本情報入力シート!H35="","",基本情報入力シート!H35)</f>
        <v>6</v>
      </c>
      <c r="H21" s="355">
        <f>IF(基本情報入力シート!I35="","",基本情報入力シート!I35)</f>
        <v>7</v>
      </c>
      <c r="I21" s="355">
        <f>IF(基本情報入力シート!J35="","",基本情報入力シート!J35)</f>
        <v>8</v>
      </c>
      <c r="J21" s="355">
        <f>IF(基本情報入力シート!K35="","",基本情報入力シート!K35)</f>
        <v>9</v>
      </c>
      <c r="K21" s="356">
        <f>IF(基本情報入力シート!L35="","",基本情報入力シート!L35)</f>
        <v>0</v>
      </c>
      <c r="L21" s="350" t="s">
        <v>228</v>
      </c>
      <c r="M21" s="357" t="str">
        <f>IF(基本情報入力シート!M35="","",基本情報入力シート!M35)</f>
        <v>世田谷区</v>
      </c>
      <c r="N21" s="253" t="str">
        <f>IF(基本情報入力シート!R35="","",基本情報入力シート!R35)</f>
        <v>東京都</v>
      </c>
      <c r="O21" s="253" t="str">
        <f>IF(基本情報入力シート!W35="","",基本情報入力シート!W35)</f>
        <v>世田谷区</v>
      </c>
      <c r="P21" s="358" t="str">
        <f>IF(基本情報入力シート!X35="","",基本情報入力シート!X35)</f>
        <v>介護保険事業所名称０３</v>
      </c>
      <c r="Q21" s="382" t="str">
        <f>IF(基本情報入力シート!Y35="","",基本情報入力シート!Y35)</f>
        <v>定期巡回･随時対応型訪問介護看護</v>
      </c>
      <c r="R21" s="247" t="s">
        <v>393</v>
      </c>
      <c r="S21" s="248">
        <v>7496640.0000000009</v>
      </c>
      <c r="T21" s="249">
        <v>1817367</v>
      </c>
      <c r="U21" s="249">
        <v>5679273</v>
      </c>
      <c r="V21" s="249">
        <v>29754997</v>
      </c>
      <c r="W21" s="250" t="s">
        <v>392</v>
      </c>
      <c r="X21" s="251">
        <v>3447360</v>
      </c>
      <c r="Y21" s="259">
        <v>1969920</v>
      </c>
      <c r="Z21" s="259">
        <v>984960</v>
      </c>
      <c r="AA21" s="259">
        <v>492480</v>
      </c>
      <c r="AB21" s="259">
        <v>7888584</v>
      </c>
      <c r="AC21" s="259">
        <v>21866413</v>
      </c>
      <c r="AD21" s="259">
        <v>2504934</v>
      </c>
      <c r="AE21" s="399">
        <v>24</v>
      </c>
      <c r="AF21" s="399">
        <v>75</v>
      </c>
      <c r="AG21" s="260">
        <v>11.8</v>
      </c>
      <c r="AH21" s="261">
        <v>0</v>
      </c>
      <c r="AI21" s="373">
        <v>158184</v>
      </c>
      <c r="AJ21" s="373">
        <v>206413</v>
      </c>
      <c r="AK21" s="373">
        <v>5694</v>
      </c>
      <c r="AL21" s="406"/>
    </row>
    <row r="22" spans="1:38" ht="27.75" customHeight="1">
      <c r="A22" s="252">
        <f t="shared" si="2"/>
        <v>4</v>
      </c>
      <c r="B22" s="354">
        <f>IF(基本情報入力シート!C36="","",基本情報入力シート!C36)</f>
        <v>1</v>
      </c>
      <c r="C22" s="366">
        <f>IF(基本情報入力シート!D36="","",基本情報入力シート!D36)</f>
        <v>1</v>
      </c>
      <c r="D22" s="367">
        <f>IF(基本情報入力シート!E36="","",基本情報入力シート!E36)</f>
        <v>3</v>
      </c>
      <c r="E22" s="355">
        <f>IF(基本情報入力シート!F36="","",基本情報入力シート!F36)</f>
        <v>4</v>
      </c>
      <c r="F22" s="355">
        <f>IF(基本情報入力シート!G36="","",基本情報入力シート!G36)</f>
        <v>5</v>
      </c>
      <c r="G22" s="355">
        <f>IF(基本情報入力シート!H36="","",基本情報入力シート!H36)</f>
        <v>6</v>
      </c>
      <c r="H22" s="355">
        <f>IF(基本情報入力シート!I36="","",基本情報入力シート!I36)</f>
        <v>7</v>
      </c>
      <c r="I22" s="355">
        <f>IF(基本情報入力シート!J36="","",基本情報入力シート!J36)</f>
        <v>8</v>
      </c>
      <c r="J22" s="355">
        <f>IF(基本情報入力シート!K36="","",基本情報入力シート!K36)</f>
        <v>9</v>
      </c>
      <c r="K22" s="356">
        <f>IF(基本情報入力シート!L36="","",基本情報入力シート!L36)</f>
        <v>0</v>
      </c>
      <c r="L22" s="350" t="s">
        <v>229</v>
      </c>
      <c r="M22" s="357" t="str">
        <f>IF(基本情報入力シート!M36="","",基本情報入力シート!M36)</f>
        <v>さいたま市</v>
      </c>
      <c r="N22" s="253" t="str">
        <f>IF(基本情報入力シート!R36="","",基本情報入力シート!R36)</f>
        <v>埼玉県</v>
      </c>
      <c r="O22" s="253" t="str">
        <f>IF(基本情報入力シート!W36="","",基本情報入力シート!W36)</f>
        <v>さいたま市</v>
      </c>
      <c r="P22" s="358" t="str">
        <f>IF(基本情報入力シート!X36="","",基本情報入力シート!X36)</f>
        <v>介護保険事業所名称０４</v>
      </c>
      <c r="Q22" s="382" t="str">
        <f>IF(基本情報入力シート!Y36="","",基本情報入力シート!Y36)</f>
        <v>介護老人福祉施設</v>
      </c>
      <c r="R22" s="247" t="s">
        <v>393</v>
      </c>
      <c r="S22" s="248">
        <v>21274560</v>
      </c>
      <c r="T22" s="249">
        <v>2858077</v>
      </c>
      <c r="U22" s="249">
        <v>18416483</v>
      </c>
      <c r="V22" s="249">
        <v>124333660</v>
      </c>
      <c r="W22" s="250" t="s">
        <v>392</v>
      </c>
      <c r="X22" s="251">
        <v>4037040</v>
      </c>
      <c r="Y22" s="259">
        <v>2306880</v>
      </c>
      <c r="Z22" s="259">
        <v>1153440</v>
      </c>
      <c r="AA22" s="259">
        <v>576720</v>
      </c>
      <c r="AB22" s="259">
        <v>18396914</v>
      </c>
      <c r="AC22" s="259">
        <v>105936746</v>
      </c>
      <c r="AD22" s="259">
        <v>28294923</v>
      </c>
      <c r="AE22" s="399">
        <v>56.8</v>
      </c>
      <c r="AF22" s="399">
        <v>366</v>
      </c>
      <c r="AG22" s="260">
        <v>133.19999999999999</v>
      </c>
      <c r="AH22" s="261">
        <v>0</v>
      </c>
      <c r="AI22" s="373">
        <v>101634</v>
      </c>
      <c r="AJ22" s="373">
        <v>235946</v>
      </c>
      <c r="AK22" s="373">
        <v>83163</v>
      </c>
      <c r="AL22" s="406"/>
    </row>
    <row r="23" spans="1:38" ht="27.75" customHeight="1">
      <c r="A23" s="252">
        <f t="shared" si="2"/>
        <v>5</v>
      </c>
      <c r="B23" s="354">
        <f>IF(基本情報入力シート!C37="","",基本情報入力シート!C37)</f>
        <v>1</v>
      </c>
      <c r="C23" s="366">
        <f>IF(基本情報入力シート!D37="","",基本情報入力シート!D37)</f>
        <v>4</v>
      </c>
      <c r="D23" s="367">
        <f>IF(基本情報入力シート!E37="","",基本情報入力シート!E37)</f>
        <v>3</v>
      </c>
      <c r="E23" s="355">
        <f>IF(基本情報入力シート!F37="","",基本情報入力シート!F37)</f>
        <v>4</v>
      </c>
      <c r="F23" s="355">
        <f>IF(基本情報入力シート!G37="","",基本情報入力シート!G37)</f>
        <v>5</v>
      </c>
      <c r="G23" s="355">
        <f>IF(基本情報入力シート!H37="","",基本情報入力シート!H37)</f>
        <v>6</v>
      </c>
      <c r="H23" s="355">
        <f>IF(基本情報入力シート!I37="","",基本情報入力シート!I37)</f>
        <v>7</v>
      </c>
      <c r="I23" s="355">
        <f>IF(基本情報入力シート!J37="","",基本情報入力シート!J37)</f>
        <v>8</v>
      </c>
      <c r="J23" s="355">
        <f>IF(基本情報入力シート!K37="","",基本情報入力シート!K37)</f>
        <v>9</v>
      </c>
      <c r="K23" s="356">
        <f>IF(基本情報入力シート!L37="","",基本情報入力シート!L37)</f>
        <v>0</v>
      </c>
      <c r="L23" s="350" t="s">
        <v>230</v>
      </c>
      <c r="M23" s="357" t="str">
        <f>IF(基本情報入力シート!M37="","",基本情報入力シート!M37)</f>
        <v>横浜市</v>
      </c>
      <c r="N23" s="253" t="str">
        <f>IF(基本情報入力シート!R37="","",基本情報入力シート!R37)</f>
        <v>神奈川県</v>
      </c>
      <c r="O23" s="253" t="str">
        <f>IF(基本情報入力シート!W37="","",基本情報入力シート!W37)</f>
        <v>横浜市</v>
      </c>
      <c r="P23" s="358" t="str">
        <f>IF(基本情報入力シート!X37="","",基本情報入力シート!X37)</f>
        <v>介護保険事業所名称０５</v>
      </c>
      <c r="Q23" s="382" t="str">
        <f>IF(基本情報入力シート!Y37="","",基本情報入力シート!Y37)</f>
        <v>（介護予防）小規模多機能型居宅介護</v>
      </c>
      <c r="R23" s="247" t="s">
        <v>391</v>
      </c>
      <c r="S23" s="248">
        <v>3864576</v>
      </c>
      <c r="T23" s="249">
        <v>808474</v>
      </c>
      <c r="U23" s="249">
        <v>3056102</v>
      </c>
      <c r="V23" s="249">
        <v>34289965</v>
      </c>
      <c r="W23" s="250" t="s">
        <v>392</v>
      </c>
      <c r="X23" s="251">
        <v>652800</v>
      </c>
      <c r="Y23" s="259">
        <v>373028</v>
      </c>
      <c r="Z23" s="259">
        <v>186514</v>
      </c>
      <c r="AA23" s="259">
        <v>93258</v>
      </c>
      <c r="AB23" s="259">
        <v>7817028</v>
      </c>
      <c r="AC23" s="259">
        <v>26453381</v>
      </c>
      <c r="AD23" s="259">
        <v>2815316</v>
      </c>
      <c r="AE23" s="399">
        <v>24.1</v>
      </c>
      <c r="AF23" s="399">
        <v>91.1</v>
      </c>
      <c r="AG23" s="260">
        <v>13.2</v>
      </c>
      <c r="AH23" s="261">
        <v>0</v>
      </c>
      <c r="AI23" s="373">
        <v>54418</v>
      </c>
      <c r="AJ23" s="373">
        <v>143701</v>
      </c>
      <c r="AK23" s="373">
        <v>19556</v>
      </c>
      <c r="AL23" s="406"/>
    </row>
    <row r="24" spans="1:38" ht="27.75" customHeight="1">
      <c r="A24" s="252">
        <f t="shared" si="2"/>
        <v>6</v>
      </c>
      <c r="B24" s="354">
        <f>IF(基本情報入力シート!C38="","",基本情報入力シート!C38)</f>
        <v>1</v>
      </c>
      <c r="C24" s="366">
        <f>IF(基本情報入力シート!D38="","",基本情報入力シート!D38)</f>
        <v>2</v>
      </c>
      <c r="D24" s="367">
        <f>IF(基本情報入力シート!E38="","",基本情報入力シート!E38)</f>
        <v>3</v>
      </c>
      <c r="E24" s="355">
        <f>IF(基本情報入力シート!F38="","",基本情報入力シート!F38)</f>
        <v>4</v>
      </c>
      <c r="F24" s="355">
        <f>IF(基本情報入力シート!G38="","",基本情報入力シート!G38)</f>
        <v>5</v>
      </c>
      <c r="G24" s="355">
        <f>IF(基本情報入力シート!H38="","",基本情報入力シート!H38)</f>
        <v>6</v>
      </c>
      <c r="H24" s="355">
        <f>IF(基本情報入力シート!I38="","",基本情報入力シート!I38)</f>
        <v>7</v>
      </c>
      <c r="I24" s="355">
        <f>IF(基本情報入力シート!J38="","",基本情報入力シート!J38)</f>
        <v>8</v>
      </c>
      <c r="J24" s="355">
        <f>IF(基本情報入力シート!K38="","",基本情報入力シート!K38)</f>
        <v>9</v>
      </c>
      <c r="K24" s="356">
        <f>IF(基本情報入力シート!L38="","",基本情報入力シート!L38)</f>
        <v>6</v>
      </c>
      <c r="L24" s="350" t="s">
        <v>231</v>
      </c>
      <c r="M24" s="357" t="str">
        <f>IF(基本情報入力シート!M38="","",基本情報入力シート!M38)</f>
        <v>千葉県</v>
      </c>
      <c r="N24" s="253" t="str">
        <f>IF(基本情報入力シート!R38="","",基本情報入力シート!R38)</f>
        <v>千葉県</v>
      </c>
      <c r="O24" s="253" t="str">
        <f>IF(基本情報入力シート!W38="","",基本情報入力シート!W38)</f>
        <v>千葉市</v>
      </c>
      <c r="P24" s="358" t="str">
        <f>IF(基本情報入力シート!X38="","",基本情報入力シート!X38)</f>
        <v>介護保険事業所名称０６</v>
      </c>
      <c r="Q24" s="382" t="str">
        <f>IF(基本情報入力シート!Y38="","",基本情報入力シート!Y38)</f>
        <v>介護老人保健施設</v>
      </c>
      <c r="R24" s="247" t="s">
        <v>393</v>
      </c>
      <c r="S24" s="248">
        <v>13995072</v>
      </c>
      <c r="T24" s="249">
        <v>2010709</v>
      </c>
      <c r="U24" s="249">
        <v>11984363</v>
      </c>
      <c r="V24" s="249">
        <v>120142845</v>
      </c>
      <c r="W24" s="250" t="s">
        <v>392</v>
      </c>
      <c r="X24" s="251">
        <v>7535808</v>
      </c>
      <c r="Y24" s="259">
        <v>4295410</v>
      </c>
      <c r="Z24" s="259">
        <v>2110026</v>
      </c>
      <c r="AA24" s="259">
        <v>1130372</v>
      </c>
      <c r="AB24" s="259">
        <v>21732846</v>
      </c>
      <c r="AC24" s="259">
        <v>98409999</v>
      </c>
      <c r="AD24" s="259">
        <v>34323095</v>
      </c>
      <c r="AE24" s="399">
        <v>84.5</v>
      </c>
      <c r="AF24" s="399">
        <v>450</v>
      </c>
      <c r="AG24" s="260">
        <v>191.5</v>
      </c>
      <c r="AH24" s="261">
        <v>0</v>
      </c>
      <c r="AI24" s="373">
        <v>185346</v>
      </c>
      <c r="AJ24" s="373">
        <v>309999</v>
      </c>
      <c r="AK24" s="373">
        <v>216945</v>
      </c>
      <c r="AL24" s="406"/>
    </row>
    <row r="25" spans="1:38" ht="27.75" customHeight="1">
      <c r="A25" s="252">
        <f t="shared" si="2"/>
        <v>7</v>
      </c>
      <c r="B25" s="354">
        <f>IF(基本情報入力シート!C39="","",基本情報入力シート!C39)</f>
        <v>1</v>
      </c>
      <c r="C25" s="366">
        <f>IF(基本情報入力シート!D39="","",基本情報入力シート!D39)</f>
        <v>2</v>
      </c>
      <c r="D25" s="367">
        <f>IF(基本情報入力シート!E39="","",基本情報入力シート!E39)</f>
        <v>3</v>
      </c>
      <c r="E25" s="355">
        <f>IF(基本情報入力シート!F39="","",基本情報入力シート!F39)</f>
        <v>4</v>
      </c>
      <c r="F25" s="355">
        <f>IF(基本情報入力シート!G39="","",基本情報入力シート!G39)</f>
        <v>5</v>
      </c>
      <c r="G25" s="355">
        <f>IF(基本情報入力シート!H39="","",基本情報入力シート!H39)</f>
        <v>6</v>
      </c>
      <c r="H25" s="355">
        <f>IF(基本情報入力シート!I39="","",基本情報入力シート!I39)</f>
        <v>7</v>
      </c>
      <c r="I25" s="355">
        <f>IF(基本情報入力シート!J39="","",基本情報入力シート!J39)</f>
        <v>8</v>
      </c>
      <c r="J25" s="355">
        <f>IF(基本情報入力シート!K39="","",基本情報入力シート!K39)</f>
        <v>9</v>
      </c>
      <c r="K25" s="356">
        <f>IF(基本情報入力シート!L39="","",基本情報入力シート!L39)</f>
        <v>6</v>
      </c>
      <c r="L25" s="350" t="s">
        <v>232</v>
      </c>
      <c r="M25" s="357" t="str">
        <f>IF(基本情報入力シート!M39="","",基本情報入力シート!M39)</f>
        <v>千葉県</v>
      </c>
      <c r="N25" s="253" t="str">
        <f>IF(基本情報入力シート!R39="","",基本情報入力シート!R39)</f>
        <v>千葉県</v>
      </c>
      <c r="O25" s="253" t="str">
        <f>IF(基本情報入力シート!W39="","",基本情報入力シート!W39)</f>
        <v>千葉市</v>
      </c>
      <c r="P25" s="358" t="str">
        <f>IF(基本情報入力シート!X39="","",基本情報入力シート!X39)</f>
        <v>介護保険事業所名称０６</v>
      </c>
      <c r="Q25" s="382" t="str">
        <f>IF(基本情報入力シート!Y39="","",基本情報入力シート!Y39)</f>
        <v xml:space="preserve"> （介護予防）短期入所療養介護（老健）</v>
      </c>
      <c r="R25" s="247" t="s">
        <v>393</v>
      </c>
      <c r="S25" s="248">
        <v>1499472</v>
      </c>
      <c r="T25" s="249">
        <v>215434</v>
      </c>
      <c r="U25" s="249">
        <v>1284038</v>
      </c>
      <c r="V25" s="249"/>
      <c r="W25" s="250" t="s">
        <v>392</v>
      </c>
      <c r="X25" s="251">
        <v>807408</v>
      </c>
      <c r="Y25" s="259">
        <v>460222</v>
      </c>
      <c r="Z25" s="259">
        <v>226074</v>
      </c>
      <c r="AA25" s="259">
        <v>121112</v>
      </c>
      <c r="AB25" s="259"/>
      <c r="AC25" s="259"/>
      <c r="AD25" s="259"/>
      <c r="AE25" s="399"/>
      <c r="AF25" s="399"/>
      <c r="AG25" s="260"/>
      <c r="AH25" s="261"/>
      <c r="AI25" s="373"/>
      <c r="AJ25" s="373"/>
      <c r="AK25" s="373"/>
    </row>
    <row r="26" spans="1:38" ht="27.75" customHeight="1">
      <c r="A26" s="252">
        <f t="shared" si="2"/>
        <v>8</v>
      </c>
      <c r="B26" s="354" t="str">
        <f>IF(基本情報入力シート!C40="","",基本情報入力シート!C40)</f>
        <v/>
      </c>
      <c r="C26" s="366" t="str">
        <f>IF(基本情報入力シート!D40="","",基本情報入力シート!D40)</f>
        <v/>
      </c>
      <c r="D26" s="367" t="str">
        <f>IF(基本情報入力シート!E40="","",基本情報入力シート!E40)</f>
        <v/>
      </c>
      <c r="E26" s="355" t="str">
        <f>IF(基本情報入力シート!F40="","",基本情報入力シート!F40)</f>
        <v/>
      </c>
      <c r="F26" s="355" t="str">
        <f>IF(基本情報入力シート!G40="","",基本情報入力シート!G40)</f>
        <v/>
      </c>
      <c r="G26" s="355" t="str">
        <f>IF(基本情報入力シート!H40="","",基本情報入力シート!H40)</f>
        <v/>
      </c>
      <c r="H26" s="355" t="str">
        <f>IF(基本情報入力シート!I40="","",基本情報入力シート!I40)</f>
        <v/>
      </c>
      <c r="I26" s="355" t="str">
        <f>IF(基本情報入力シート!J40="","",基本情報入力シート!J40)</f>
        <v/>
      </c>
      <c r="J26" s="355" t="str">
        <f>IF(基本情報入力シート!K40="","",基本情報入力シート!K40)</f>
        <v/>
      </c>
      <c r="K26" s="356" t="str">
        <f>IF(基本情報入力シート!L40="","",基本情報入力シート!L40)</f>
        <v/>
      </c>
      <c r="L26" s="350" t="s">
        <v>233</v>
      </c>
      <c r="M26" s="357" t="str">
        <f>IF(基本情報入力シート!M40="","",基本情報入力シート!M40)</f>
        <v/>
      </c>
      <c r="N26" s="253" t="str">
        <f>IF(基本情報入力シート!R40="","",基本情報入力シート!R40)</f>
        <v/>
      </c>
      <c r="O26" s="253" t="str">
        <f>IF(基本情報入力シート!W40="","",基本情報入力シート!W40)</f>
        <v/>
      </c>
      <c r="P26" s="358" t="str">
        <f>IF(基本情報入力シート!X40="","",基本情報入力シート!X40)</f>
        <v/>
      </c>
      <c r="Q26" s="382" t="str">
        <f>IF(基本情報入力シート!Y40="","",基本情報入力シート!Y40)</f>
        <v/>
      </c>
      <c r="R26" s="247"/>
      <c r="S26" s="248"/>
      <c r="T26" s="249"/>
      <c r="U26" s="249"/>
      <c r="V26" s="249"/>
      <c r="W26" s="250"/>
      <c r="X26" s="251"/>
      <c r="Y26" s="259"/>
      <c r="Z26" s="259"/>
      <c r="AA26" s="259"/>
      <c r="AB26" s="259"/>
      <c r="AC26" s="259"/>
      <c r="AD26" s="259"/>
      <c r="AE26" s="399"/>
      <c r="AF26" s="399"/>
      <c r="AG26" s="260"/>
      <c r="AH26" s="261"/>
      <c r="AI26" s="373"/>
      <c r="AJ26" s="373"/>
      <c r="AK26" s="373"/>
    </row>
    <row r="27" spans="1:38" ht="27.75" customHeight="1">
      <c r="A27" s="252">
        <f t="shared" si="2"/>
        <v>9</v>
      </c>
      <c r="B27" s="354" t="str">
        <f>IF(基本情報入力シート!C41="","",基本情報入力シート!C41)</f>
        <v/>
      </c>
      <c r="C27" s="366" t="str">
        <f>IF(基本情報入力シート!D41="","",基本情報入力シート!D41)</f>
        <v/>
      </c>
      <c r="D27" s="367" t="str">
        <f>IF(基本情報入力シート!E41="","",基本情報入力シート!E41)</f>
        <v/>
      </c>
      <c r="E27" s="355" t="str">
        <f>IF(基本情報入力シート!F41="","",基本情報入力シート!F41)</f>
        <v/>
      </c>
      <c r="F27" s="355" t="str">
        <f>IF(基本情報入力シート!G41="","",基本情報入力シート!G41)</f>
        <v/>
      </c>
      <c r="G27" s="355" t="str">
        <f>IF(基本情報入力シート!H41="","",基本情報入力シート!H41)</f>
        <v/>
      </c>
      <c r="H27" s="355" t="str">
        <f>IF(基本情報入力シート!I41="","",基本情報入力シート!I41)</f>
        <v/>
      </c>
      <c r="I27" s="355" t="str">
        <f>IF(基本情報入力シート!J41="","",基本情報入力シート!J41)</f>
        <v/>
      </c>
      <c r="J27" s="355" t="str">
        <f>IF(基本情報入力シート!K41="","",基本情報入力シート!K41)</f>
        <v/>
      </c>
      <c r="K27" s="356" t="str">
        <f>IF(基本情報入力シート!L41="","",基本情報入力シート!L41)</f>
        <v/>
      </c>
      <c r="L27" s="350" t="s">
        <v>234</v>
      </c>
      <c r="M27" s="357" t="str">
        <f>IF(基本情報入力シート!M41="","",基本情報入力シート!M41)</f>
        <v/>
      </c>
      <c r="N27" s="253" t="str">
        <f>IF(基本情報入力シート!R41="","",基本情報入力シート!R41)</f>
        <v/>
      </c>
      <c r="O27" s="253" t="str">
        <f>IF(基本情報入力シート!W41="","",基本情報入力シート!W41)</f>
        <v/>
      </c>
      <c r="P27" s="358" t="str">
        <f>IF(基本情報入力シート!X41="","",基本情報入力シート!X41)</f>
        <v/>
      </c>
      <c r="Q27" s="382" t="str">
        <f>IF(基本情報入力シート!Y41="","",基本情報入力シート!Y41)</f>
        <v/>
      </c>
      <c r="R27" s="247"/>
      <c r="S27" s="248"/>
      <c r="T27" s="249"/>
      <c r="U27" s="249"/>
      <c r="V27" s="249"/>
      <c r="W27" s="250"/>
      <c r="X27" s="251"/>
      <c r="Y27" s="259"/>
      <c r="Z27" s="259"/>
      <c r="AA27" s="259"/>
      <c r="AB27" s="259"/>
      <c r="AC27" s="259"/>
      <c r="AD27" s="259"/>
      <c r="AE27" s="399"/>
      <c r="AF27" s="399"/>
      <c r="AG27" s="260"/>
      <c r="AH27" s="261"/>
      <c r="AI27" s="373"/>
      <c r="AJ27" s="373"/>
      <c r="AK27" s="373"/>
    </row>
    <row r="28" spans="1:38" ht="27.75" customHeight="1">
      <c r="A28" s="252">
        <f t="shared" si="2"/>
        <v>10</v>
      </c>
      <c r="B28" s="354" t="str">
        <f>IF(基本情報入力シート!C42="","",基本情報入力シート!C42)</f>
        <v/>
      </c>
      <c r="C28" s="366" t="str">
        <f>IF(基本情報入力シート!D42="","",基本情報入力シート!D42)</f>
        <v/>
      </c>
      <c r="D28" s="367" t="str">
        <f>IF(基本情報入力シート!E42="","",基本情報入力シート!E42)</f>
        <v/>
      </c>
      <c r="E28" s="355" t="str">
        <f>IF(基本情報入力シート!F42="","",基本情報入力シート!F42)</f>
        <v/>
      </c>
      <c r="F28" s="355" t="str">
        <f>IF(基本情報入力シート!G42="","",基本情報入力シート!G42)</f>
        <v/>
      </c>
      <c r="G28" s="355" t="str">
        <f>IF(基本情報入力シート!H42="","",基本情報入力シート!H42)</f>
        <v/>
      </c>
      <c r="H28" s="355" t="str">
        <f>IF(基本情報入力シート!I42="","",基本情報入力シート!I42)</f>
        <v/>
      </c>
      <c r="I28" s="355" t="str">
        <f>IF(基本情報入力シート!J42="","",基本情報入力シート!J42)</f>
        <v/>
      </c>
      <c r="J28" s="355" t="str">
        <f>IF(基本情報入力シート!K42="","",基本情報入力シート!K42)</f>
        <v/>
      </c>
      <c r="K28" s="356" t="str">
        <f>IF(基本情報入力シート!L42="","",基本情報入力シート!L42)</f>
        <v/>
      </c>
      <c r="L28" s="350" t="s">
        <v>235</v>
      </c>
      <c r="M28" s="357" t="str">
        <f>IF(基本情報入力シート!M42="","",基本情報入力シート!M42)</f>
        <v/>
      </c>
      <c r="N28" s="253" t="str">
        <f>IF(基本情報入力シート!R42="","",基本情報入力シート!R42)</f>
        <v/>
      </c>
      <c r="O28" s="253" t="str">
        <f>IF(基本情報入力シート!W42="","",基本情報入力シート!W42)</f>
        <v/>
      </c>
      <c r="P28" s="358" t="str">
        <f>IF(基本情報入力シート!X42="","",基本情報入力シート!X42)</f>
        <v/>
      </c>
      <c r="Q28" s="382" t="str">
        <f>IF(基本情報入力シート!Y42="","",基本情報入力シート!Y42)</f>
        <v/>
      </c>
      <c r="R28" s="247"/>
      <c r="S28" s="248"/>
      <c r="T28" s="249"/>
      <c r="U28" s="249"/>
      <c r="V28" s="249"/>
      <c r="W28" s="250"/>
      <c r="X28" s="251"/>
      <c r="Y28" s="259"/>
      <c r="Z28" s="259"/>
      <c r="AA28" s="259"/>
      <c r="AB28" s="259"/>
      <c r="AC28" s="259"/>
      <c r="AD28" s="259"/>
      <c r="AE28" s="399"/>
      <c r="AF28" s="399"/>
      <c r="AG28" s="260"/>
      <c r="AH28" s="261"/>
      <c r="AI28" s="373"/>
      <c r="AJ28" s="373"/>
      <c r="AK28" s="373"/>
    </row>
    <row r="29" spans="1:38" ht="27.75" customHeight="1">
      <c r="A29" s="252">
        <f t="shared" si="2"/>
        <v>11</v>
      </c>
      <c r="B29" s="354" t="str">
        <f>IF(基本情報入力シート!C43="","",基本情報入力シート!C43)</f>
        <v/>
      </c>
      <c r="C29" s="366" t="str">
        <f>IF(基本情報入力シート!D43="","",基本情報入力シート!D43)</f>
        <v/>
      </c>
      <c r="D29" s="367" t="str">
        <f>IF(基本情報入力シート!E43="","",基本情報入力シート!E43)</f>
        <v/>
      </c>
      <c r="E29" s="355" t="str">
        <f>IF(基本情報入力シート!F43="","",基本情報入力シート!F43)</f>
        <v/>
      </c>
      <c r="F29" s="355" t="str">
        <f>IF(基本情報入力シート!G43="","",基本情報入力シート!G43)</f>
        <v/>
      </c>
      <c r="G29" s="355" t="str">
        <f>IF(基本情報入力シート!H43="","",基本情報入力シート!H43)</f>
        <v/>
      </c>
      <c r="H29" s="355" t="str">
        <f>IF(基本情報入力シート!I43="","",基本情報入力シート!I43)</f>
        <v/>
      </c>
      <c r="I29" s="355" t="str">
        <f>IF(基本情報入力シート!J43="","",基本情報入力シート!J43)</f>
        <v/>
      </c>
      <c r="J29" s="355" t="str">
        <f>IF(基本情報入力シート!K43="","",基本情報入力シート!K43)</f>
        <v/>
      </c>
      <c r="K29" s="356" t="str">
        <f>IF(基本情報入力シート!L43="","",基本情報入力シート!L43)</f>
        <v/>
      </c>
      <c r="L29" s="350" t="s">
        <v>236</v>
      </c>
      <c r="M29" s="357" t="str">
        <f>IF(基本情報入力シート!M43="","",基本情報入力シート!M43)</f>
        <v/>
      </c>
      <c r="N29" s="253" t="str">
        <f>IF(基本情報入力シート!R43="","",基本情報入力シート!R43)</f>
        <v/>
      </c>
      <c r="O29" s="253" t="str">
        <f>IF(基本情報入力シート!W43="","",基本情報入力シート!W43)</f>
        <v/>
      </c>
      <c r="P29" s="358" t="str">
        <f>IF(基本情報入力シート!X43="","",基本情報入力シート!X43)</f>
        <v/>
      </c>
      <c r="Q29" s="382" t="str">
        <f>IF(基本情報入力シート!Y43="","",基本情報入力シート!Y43)</f>
        <v/>
      </c>
      <c r="R29" s="247"/>
      <c r="S29" s="248"/>
      <c r="T29" s="249"/>
      <c r="U29" s="249"/>
      <c r="V29" s="249"/>
      <c r="W29" s="250"/>
      <c r="X29" s="251"/>
      <c r="Y29" s="259"/>
      <c r="Z29" s="259"/>
      <c r="AA29" s="259"/>
      <c r="AB29" s="259"/>
      <c r="AC29" s="259"/>
      <c r="AD29" s="259"/>
      <c r="AE29" s="399"/>
      <c r="AF29" s="399"/>
      <c r="AG29" s="260"/>
      <c r="AH29" s="261"/>
      <c r="AI29" s="373"/>
      <c r="AJ29" s="373"/>
      <c r="AK29" s="373"/>
    </row>
    <row r="30" spans="1:38" ht="27.75" customHeight="1">
      <c r="A30" s="252">
        <f t="shared" si="2"/>
        <v>12</v>
      </c>
      <c r="B30" s="354" t="str">
        <f>IF(基本情報入力シート!C44="","",基本情報入力シート!C44)</f>
        <v/>
      </c>
      <c r="C30" s="366" t="str">
        <f>IF(基本情報入力シート!D44="","",基本情報入力シート!D44)</f>
        <v/>
      </c>
      <c r="D30" s="367" t="str">
        <f>IF(基本情報入力シート!E44="","",基本情報入力シート!E44)</f>
        <v/>
      </c>
      <c r="E30" s="355" t="str">
        <f>IF(基本情報入力シート!F44="","",基本情報入力シート!F44)</f>
        <v/>
      </c>
      <c r="F30" s="355" t="str">
        <f>IF(基本情報入力シート!G44="","",基本情報入力シート!G44)</f>
        <v/>
      </c>
      <c r="G30" s="355" t="str">
        <f>IF(基本情報入力シート!H44="","",基本情報入力シート!H44)</f>
        <v/>
      </c>
      <c r="H30" s="355" t="str">
        <f>IF(基本情報入力シート!I44="","",基本情報入力シート!I44)</f>
        <v/>
      </c>
      <c r="I30" s="355" t="str">
        <f>IF(基本情報入力シート!J44="","",基本情報入力シート!J44)</f>
        <v/>
      </c>
      <c r="J30" s="355" t="str">
        <f>IF(基本情報入力シート!K44="","",基本情報入力シート!K44)</f>
        <v/>
      </c>
      <c r="K30" s="356" t="str">
        <f>IF(基本情報入力シート!L44="","",基本情報入力シート!L44)</f>
        <v/>
      </c>
      <c r="L30" s="350" t="s">
        <v>237</v>
      </c>
      <c r="M30" s="357" t="str">
        <f>IF(基本情報入力シート!M44="","",基本情報入力シート!M44)</f>
        <v/>
      </c>
      <c r="N30" s="253" t="str">
        <f>IF(基本情報入力シート!R44="","",基本情報入力シート!R44)</f>
        <v/>
      </c>
      <c r="O30" s="253" t="str">
        <f>IF(基本情報入力シート!W44="","",基本情報入力シート!W44)</f>
        <v/>
      </c>
      <c r="P30" s="358" t="str">
        <f>IF(基本情報入力シート!X44="","",基本情報入力シート!X44)</f>
        <v/>
      </c>
      <c r="Q30" s="382" t="str">
        <f>IF(基本情報入力シート!Y44="","",基本情報入力シート!Y44)</f>
        <v/>
      </c>
      <c r="R30" s="262"/>
      <c r="S30" s="254"/>
      <c r="T30" s="254"/>
      <c r="U30" s="254"/>
      <c r="V30" s="254"/>
      <c r="W30" s="264"/>
      <c r="X30" s="255"/>
      <c r="Y30" s="255"/>
      <c r="Z30" s="255"/>
      <c r="AA30" s="255"/>
      <c r="AB30" s="255"/>
      <c r="AC30" s="255"/>
      <c r="AD30" s="255"/>
      <c r="AE30" s="400"/>
      <c r="AF30" s="400"/>
      <c r="AG30" s="335"/>
      <c r="AH30" s="258"/>
      <c r="AI30" s="374"/>
      <c r="AJ30" s="374"/>
      <c r="AK30" s="374"/>
    </row>
    <row r="31" spans="1:38" ht="27.75" customHeight="1">
      <c r="A31" s="252">
        <f t="shared" si="2"/>
        <v>13</v>
      </c>
      <c r="B31" s="354" t="str">
        <f>IF(基本情報入力シート!C45="","",基本情報入力シート!C45)</f>
        <v/>
      </c>
      <c r="C31" s="366" t="str">
        <f>IF(基本情報入力シート!D45="","",基本情報入力シート!D45)</f>
        <v/>
      </c>
      <c r="D31" s="367" t="str">
        <f>IF(基本情報入力シート!E45="","",基本情報入力シート!E45)</f>
        <v/>
      </c>
      <c r="E31" s="355" t="str">
        <f>IF(基本情報入力シート!F45="","",基本情報入力シート!F45)</f>
        <v/>
      </c>
      <c r="F31" s="355" t="str">
        <f>IF(基本情報入力シート!G45="","",基本情報入力シート!G45)</f>
        <v/>
      </c>
      <c r="G31" s="355" t="str">
        <f>IF(基本情報入力シート!H45="","",基本情報入力シート!H45)</f>
        <v/>
      </c>
      <c r="H31" s="355" t="str">
        <f>IF(基本情報入力シート!I45="","",基本情報入力シート!I45)</f>
        <v/>
      </c>
      <c r="I31" s="355" t="str">
        <f>IF(基本情報入力シート!J45="","",基本情報入力シート!J45)</f>
        <v/>
      </c>
      <c r="J31" s="355" t="str">
        <f>IF(基本情報入力シート!K45="","",基本情報入力シート!K45)</f>
        <v/>
      </c>
      <c r="K31" s="356" t="str">
        <f>IF(基本情報入力シート!L45="","",基本情報入力シート!L45)</f>
        <v/>
      </c>
      <c r="L31" s="350" t="s">
        <v>238</v>
      </c>
      <c r="M31" s="357" t="str">
        <f>IF(基本情報入力シート!M45="","",基本情報入力シート!M45)</f>
        <v/>
      </c>
      <c r="N31" s="253" t="str">
        <f>IF(基本情報入力シート!R45="","",基本情報入力シート!R45)</f>
        <v/>
      </c>
      <c r="O31" s="253" t="str">
        <f>IF(基本情報入力シート!W45="","",基本情報入力シート!W45)</f>
        <v/>
      </c>
      <c r="P31" s="358" t="str">
        <f>IF(基本情報入力シート!X45="","",基本情報入力シート!X45)</f>
        <v/>
      </c>
      <c r="Q31" s="382" t="str">
        <f>IF(基本情報入力シート!Y45="","",基本情報入力シート!Y45)</f>
        <v/>
      </c>
      <c r="R31" s="262"/>
      <c r="S31" s="254"/>
      <c r="T31" s="254"/>
      <c r="U31" s="254"/>
      <c r="V31" s="254"/>
      <c r="W31" s="264"/>
      <c r="X31" s="255"/>
      <c r="Y31" s="255"/>
      <c r="Z31" s="255"/>
      <c r="AA31" s="255"/>
      <c r="AB31" s="255"/>
      <c r="AC31" s="255"/>
      <c r="AD31" s="255"/>
      <c r="AE31" s="400"/>
      <c r="AF31" s="400"/>
      <c r="AG31" s="335"/>
      <c r="AH31" s="258"/>
      <c r="AI31" s="374"/>
      <c r="AJ31" s="374"/>
      <c r="AK31" s="374"/>
    </row>
    <row r="32" spans="1:38" ht="27.75" customHeight="1">
      <c r="A32" s="252">
        <f t="shared" si="2"/>
        <v>14</v>
      </c>
      <c r="B32" s="354" t="str">
        <f>IF(基本情報入力シート!C46="","",基本情報入力シート!C46)</f>
        <v/>
      </c>
      <c r="C32" s="366" t="str">
        <f>IF(基本情報入力シート!D46="","",基本情報入力シート!D46)</f>
        <v/>
      </c>
      <c r="D32" s="367" t="str">
        <f>IF(基本情報入力シート!E46="","",基本情報入力シート!E46)</f>
        <v/>
      </c>
      <c r="E32" s="355" t="str">
        <f>IF(基本情報入力シート!F46="","",基本情報入力シート!F46)</f>
        <v/>
      </c>
      <c r="F32" s="355" t="str">
        <f>IF(基本情報入力シート!G46="","",基本情報入力シート!G46)</f>
        <v/>
      </c>
      <c r="G32" s="355" t="str">
        <f>IF(基本情報入力シート!H46="","",基本情報入力シート!H46)</f>
        <v/>
      </c>
      <c r="H32" s="355" t="str">
        <f>IF(基本情報入力シート!I46="","",基本情報入力シート!I46)</f>
        <v/>
      </c>
      <c r="I32" s="355" t="str">
        <f>IF(基本情報入力シート!J46="","",基本情報入力シート!J46)</f>
        <v/>
      </c>
      <c r="J32" s="355" t="str">
        <f>IF(基本情報入力シート!K46="","",基本情報入力シート!K46)</f>
        <v/>
      </c>
      <c r="K32" s="356" t="str">
        <f>IF(基本情報入力シート!L46="","",基本情報入力シート!L46)</f>
        <v/>
      </c>
      <c r="L32" s="350" t="s">
        <v>239</v>
      </c>
      <c r="M32" s="357" t="str">
        <f>IF(基本情報入力シート!M46="","",基本情報入力シート!M46)</f>
        <v/>
      </c>
      <c r="N32" s="253" t="str">
        <f>IF(基本情報入力シート!R46="","",基本情報入力シート!R46)</f>
        <v/>
      </c>
      <c r="O32" s="253" t="str">
        <f>IF(基本情報入力シート!W46="","",基本情報入力シート!W46)</f>
        <v/>
      </c>
      <c r="P32" s="358" t="str">
        <f>IF(基本情報入力シート!X46="","",基本情報入力シート!X46)</f>
        <v/>
      </c>
      <c r="Q32" s="382" t="str">
        <f>IF(基本情報入力シート!Y46="","",基本情報入力シート!Y46)</f>
        <v/>
      </c>
      <c r="R32" s="262"/>
      <c r="S32" s="254"/>
      <c r="T32" s="254"/>
      <c r="U32" s="254"/>
      <c r="V32" s="254"/>
      <c r="W32" s="264"/>
      <c r="X32" s="255"/>
      <c r="Y32" s="255"/>
      <c r="Z32" s="255"/>
      <c r="AA32" s="255"/>
      <c r="AB32" s="255"/>
      <c r="AC32" s="255"/>
      <c r="AD32" s="255"/>
      <c r="AE32" s="400"/>
      <c r="AF32" s="400"/>
      <c r="AG32" s="335"/>
      <c r="AH32" s="258"/>
      <c r="AI32" s="374"/>
      <c r="AJ32" s="374"/>
      <c r="AK32" s="374"/>
    </row>
    <row r="33" spans="1:37" ht="27.75" customHeight="1">
      <c r="A33" s="252">
        <f t="shared" si="2"/>
        <v>15</v>
      </c>
      <c r="B33" s="354" t="str">
        <f>IF(基本情報入力シート!C47="","",基本情報入力シート!C47)</f>
        <v/>
      </c>
      <c r="C33" s="366" t="str">
        <f>IF(基本情報入力シート!D47="","",基本情報入力シート!D47)</f>
        <v/>
      </c>
      <c r="D33" s="367" t="str">
        <f>IF(基本情報入力シート!E47="","",基本情報入力シート!E47)</f>
        <v/>
      </c>
      <c r="E33" s="355" t="str">
        <f>IF(基本情報入力シート!F47="","",基本情報入力シート!F47)</f>
        <v/>
      </c>
      <c r="F33" s="355" t="str">
        <f>IF(基本情報入力シート!G47="","",基本情報入力シート!G47)</f>
        <v/>
      </c>
      <c r="G33" s="355" t="str">
        <f>IF(基本情報入力シート!H47="","",基本情報入力シート!H47)</f>
        <v/>
      </c>
      <c r="H33" s="355" t="str">
        <f>IF(基本情報入力シート!I47="","",基本情報入力シート!I47)</f>
        <v/>
      </c>
      <c r="I33" s="355" t="str">
        <f>IF(基本情報入力シート!J47="","",基本情報入力シート!J47)</f>
        <v/>
      </c>
      <c r="J33" s="355" t="str">
        <f>IF(基本情報入力シート!K47="","",基本情報入力シート!K47)</f>
        <v/>
      </c>
      <c r="K33" s="356" t="str">
        <f>IF(基本情報入力シート!L47="","",基本情報入力シート!L47)</f>
        <v/>
      </c>
      <c r="L33" s="350" t="s">
        <v>240</v>
      </c>
      <c r="M33" s="357" t="str">
        <f>IF(基本情報入力シート!M47="","",基本情報入力シート!M47)</f>
        <v/>
      </c>
      <c r="N33" s="253" t="str">
        <f>IF(基本情報入力シート!R47="","",基本情報入力シート!R47)</f>
        <v/>
      </c>
      <c r="O33" s="253" t="str">
        <f>IF(基本情報入力シート!W47="","",基本情報入力シート!W47)</f>
        <v/>
      </c>
      <c r="P33" s="358" t="str">
        <f>IF(基本情報入力シート!X47="","",基本情報入力シート!X47)</f>
        <v/>
      </c>
      <c r="Q33" s="382" t="str">
        <f>IF(基本情報入力シート!Y47="","",基本情報入力シート!Y47)</f>
        <v/>
      </c>
      <c r="R33" s="262"/>
      <c r="S33" s="254"/>
      <c r="T33" s="254"/>
      <c r="U33" s="254"/>
      <c r="V33" s="254"/>
      <c r="W33" s="264"/>
      <c r="X33" s="255"/>
      <c r="Y33" s="255"/>
      <c r="Z33" s="255"/>
      <c r="AA33" s="255"/>
      <c r="AB33" s="255"/>
      <c r="AC33" s="255"/>
      <c r="AD33" s="255"/>
      <c r="AE33" s="400"/>
      <c r="AF33" s="400"/>
      <c r="AG33" s="335"/>
      <c r="AH33" s="258"/>
      <c r="AI33" s="374"/>
      <c r="AJ33" s="374"/>
      <c r="AK33" s="374"/>
    </row>
    <row r="34" spans="1:37" ht="27.75" customHeight="1">
      <c r="A34" s="252">
        <f t="shared" si="2"/>
        <v>16</v>
      </c>
      <c r="B34" s="354" t="str">
        <f>IF(基本情報入力シート!C48="","",基本情報入力シート!C48)</f>
        <v/>
      </c>
      <c r="C34" s="366" t="str">
        <f>IF(基本情報入力シート!D48="","",基本情報入力シート!D48)</f>
        <v/>
      </c>
      <c r="D34" s="367" t="str">
        <f>IF(基本情報入力シート!E48="","",基本情報入力シート!E48)</f>
        <v/>
      </c>
      <c r="E34" s="355" t="str">
        <f>IF(基本情報入力シート!F48="","",基本情報入力シート!F48)</f>
        <v/>
      </c>
      <c r="F34" s="355" t="str">
        <f>IF(基本情報入力シート!G48="","",基本情報入力シート!G48)</f>
        <v/>
      </c>
      <c r="G34" s="355" t="str">
        <f>IF(基本情報入力シート!H48="","",基本情報入力シート!H48)</f>
        <v/>
      </c>
      <c r="H34" s="355" t="str">
        <f>IF(基本情報入力シート!I48="","",基本情報入力シート!I48)</f>
        <v/>
      </c>
      <c r="I34" s="355" t="str">
        <f>IF(基本情報入力シート!J48="","",基本情報入力シート!J48)</f>
        <v/>
      </c>
      <c r="J34" s="355" t="str">
        <f>IF(基本情報入力シート!K48="","",基本情報入力シート!K48)</f>
        <v/>
      </c>
      <c r="K34" s="356" t="str">
        <f>IF(基本情報入力シート!L48="","",基本情報入力シート!L48)</f>
        <v/>
      </c>
      <c r="L34" s="350" t="s">
        <v>241</v>
      </c>
      <c r="M34" s="357" t="str">
        <f>IF(基本情報入力シート!M48="","",基本情報入力シート!M48)</f>
        <v/>
      </c>
      <c r="N34" s="253" t="str">
        <f>IF(基本情報入力シート!R48="","",基本情報入力シート!R48)</f>
        <v/>
      </c>
      <c r="O34" s="253" t="str">
        <f>IF(基本情報入力シート!W48="","",基本情報入力シート!W48)</f>
        <v/>
      </c>
      <c r="P34" s="358" t="str">
        <f>IF(基本情報入力シート!X48="","",基本情報入力シート!X48)</f>
        <v/>
      </c>
      <c r="Q34" s="382" t="str">
        <f>IF(基本情報入力シート!Y48="","",基本情報入力シート!Y48)</f>
        <v/>
      </c>
      <c r="R34" s="262"/>
      <c r="S34" s="254"/>
      <c r="T34" s="254"/>
      <c r="U34" s="254"/>
      <c r="V34" s="254"/>
      <c r="W34" s="264"/>
      <c r="X34" s="255"/>
      <c r="Y34" s="255"/>
      <c r="Z34" s="255"/>
      <c r="AA34" s="255"/>
      <c r="AB34" s="255"/>
      <c r="AC34" s="255"/>
      <c r="AD34" s="255"/>
      <c r="AE34" s="400"/>
      <c r="AF34" s="400"/>
      <c r="AG34" s="335"/>
      <c r="AH34" s="258"/>
      <c r="AI34" s="374"/>
      <c r="AJ34" s="374"/>
      <c r="AK34" s="374"/>
    </row>
    <row r="35" spans="1:37" ht="27.75" customHeight="1">
      <c r="A35" s="252">
        <f t="shared" si="2"/>
        <v>17</v>
      </c>
      <c r="B35" s="354" t="str">
        <f>IF(基本情報入力シート!C49="","",基本情報入力シート!C49)</f>
        <v/>
      </c>
      <c r="C35" s="366" t="str">
        <f>IF(基本情報入力シート!D49="","",基本情報入力シート!D49)</f>
        <v/>
      </c>
      <c r="D35" s="367" t="str">
        <f>IF(基本情報入力シート!E49="","",基本情報入力シート!E49)</f>
        <v/>
      </c>
      <c r="E35" s="355" t="str">
        <f>IF(基本情報入力シート!F49="","",基本情報入力シート!F49)</f>
        <v/>
      </c>
      <c r="F35" s="355" t="str">
        <f>IF(基本情報入力シート!G49="","",基本情報入力シート!G49)</f>
        <v/>
      </c>
      <c r="G35" s="355" t="str">
        <f>IF(基本情報入力シート!H49="","",基本情報入力シート!H49)</f>
        <v/>
      </c>
      <c r="H35" s="355" t="str">
        <f>IF(基本情報入力シート!I49="","",基本情報入力シート!I49)</f>
        <v/>
      </c>
      <c r="I35" s="355" t="str">
        <f>IF(基本情報入力シート!J49="","",基本情報入力シート!J49)</f>
        <v/>
      </c>
      <c r="J35" s="355" t="str">
        <f>IF(基本情報入力シート!K49="","",基本情報入力シート!K49)</f>
        <v/>
      </c>
      <c r="K35" s="356" t="str">
        <f>IF(基本情報入力シート!L49="","",基本情報入力シート!L49)</f>
        <v/>
      </c>
      <c r="L35" s="350" t="s">
        <v>242</v>
      </c>
      <c r="M35" s="357" t="str">
        <f>IF(基本情報入力シート!M49="","",基本情報入力シート!M49)</f>
        <v/>
      </c>
      <c r="N35" s="253" t="str">
        <f>IF(基本情報入力シート!R49="","",基本情報入力シート!R49)</f>
        <v/>
      </c>
      <c r="O35" s="253" t="str">
        <f>IF(基本情報入力シート!W49="","",基本情報入力シート!W49)</f>
        <v/>
      </c>
      <c r="P35" s="358" t="str">
        <f>IF(基本情報入力シート!X49="","",基本情報入力シート!X49)</f>
        <v/>
      </c>
      <c r="Q35" s="382" t="str">
        <f>IF(基本情報入力シート!Y49="","",基本情報入力シート!Y49)</f>
        <v/>
      </c>
      <c r="R35" s="262"/>
      <c r="S35" s="254"/>
      <c r="T35" s="254"/>
      <c r="U35" s="254"/>
      <c r="V35" s="254"/>
      <c r="W35" s="264"/>
      <c r="X35" s="255"/>
      <c r="Y35" s="255"/>
      <c r="Z35" s="255"/>
      <c r="AA35" s="255"/>
      <c r="AB35" s="255"/>
      <c r="AC35" s="255"/>
      <c r="AD35" s="255"/>
      <c r="AE35" s="400"/>
      <c r="AF35" s="400"/>
      <c r="AG35" s="335"/>
      <c r="AH35" s="258"/>
      <c r="AI35" s="374"/>
      <c r="AJ35" s="374"/>
      <c r="AK35" s="374"/>
    </row>
    <row r="36" spans="1:37" ht="27.75" customHeight="1">
      <c r="A36" s="252">
        <f t="shared" si="2"/>
        <v>18</v>
      </c>
      <c r="B36" s="354" t="str">
        <f>IF(基本情報入力シート!C50="","",基本情報入力シート!C50)</f>
        <v/>
      </c>
      <c r="C36" s="366" t="str">
        <f>IF(基本情報入力シート!D50="","",基本情報入力シート!D50)</f>
        <v/>
      </c>
      <c r="D36" s="367" t="str">
        <f>IF(基本情報入力シート!E50="","",基本情報入力シート!E50)</f>
        <v/>
      </c>
      <c r="E36" s="355" t="str">
        <f>IF(基本情報入力シート!F50="","",基本情報入力シート!F50)</f>
        <v/>
      </c>
      <c r="F36" s="355" t="str">
        <f>IF(基本情報入力シート!G50="","",基本情報入力シート!G50)</f>
        <v/>
      </c>
      <c r="G36" s="355" t="str">
        <f>IF(基本情報入力シート!H50="","",基本情報入力シート!H50)</f>
        <v/>
      </c>
      <c r="H36" s="355" t="str">
        <f>IF(基本情報入力シート!I50="","",基本情報入力シート!I50)</f>
        <v/>
      </c>
      <c r="I36" s="355" t="str">
        <f>IF(基本情報入力シート!J50="","",基本情報入力シート!J50)</f>
        <v/>
      </c>
      <c r="J36" s="355" t="str">
        <f>IF(基本情報入力シート!K50="","",基本情報入力シート!K50)</f>
        <v/>
      </c>
      <c r="K36" s="356" t="str">
        <f>IF(基本情報入力シート!L50="","",基本情報入力シート!L50)</f>
        <v/>
      </c>
      <c r="L36" s="350" t="s">
        <v>243</v>
      </c>
      <c r="M36" s="357" t="str">
        <f>IF(基本情報入力シート!M50="","",基本情報入力シート!M50)</f>
        <v/>
      </c>
      <c r="N36" s="253" t="str">
        <f>IF(基本情報入力シート!R50="","",基本情報入力シート!R50)</f>
        <v/>
      </c>
      <c r="O36" s="253" t="str">
        <f>IF(基本情報入力シート!W50="","",基本情報入力シート!W50)</f>
        <v/>
      </c>
      <c r="P36" s="358" t="str">
        <f>IF(基本情報入力シート!X50="","",基本情報入力シート!X50)</f>
        <v/>
      </c>
      <c r="Q36" s="382" t="str">
        <f>IF(基本情報入力シート!Y50="","",基本情報入力シート!Y50)</f>
        <v/>
      </c>
      <c r="R36" s="262"/>
      <c r="S36" s="254"/>
      <c r="T36" s="254"/>
      <c r="U36" s="254"/>
      <c r="V36" s="254"/>
      <c r="W36" s="264"/>
      <c r="X36" s="255"/>
      <c r="Y36" s="255"/>
      <c r="Z36" s="255"/>
      <c r="AA36" s="255"/>
      <c r="AB36" s="255"/>
      <c r="AC36" s="255"/>
      <c r="AD36" s="255"/>
      <c r="AE36" s="400"/>
      <c r="AF36" s="400"/>
      <c r="AG36" s="335"/>
      <c r="AH36" s="258"/>
      <c r="AI36" s="374"/>
      <c r="AJ36" s="374"/>
      <c r="AK36" s="374"/>
    </row>
    <row r="37" spans="1:37" ht="27.75" customHeight="1">
      <c r="A37" s="252">
        <f t="shared" si="2"/>
        <v>19</v>
      </c>
      <c r="B37" s="354" t="str">
        <f>IF(基本情報入力シート!C51="","",基本情報入力シート!C51)</f>
        <v/>
      </c>
      <c r="C37" s="366" t="str">
        <f>IF(基本情報入力シート!D51="","",基本情報入力シート!D51)</f>
        <v/>
      </c>
      <c r="D37" s="367" t="str">
        <f>IF(基本情報入力シート!E51="","",基本情報入力シート!E51)</f>
        <v/>
      </c>
      <c r="E37" s="355" t="str">
        <f>IF(基本情報入力シート!F51="","",基本情報入力シート!F51)</f>
        <v/>
      </c>
      <c r="F37" s="355" t="str">
        <f>IF(基本情報入力シート!G51="","",基本情報入力シート!G51)</f>
        <v/>
      </c>
      <c r="G37" s="355" t="str">
        <f>IF(基本情報入力シート!H51="","",基本情報入力シート!H51)</f>
        <v/>
      </c>
      <c r="H37" s="355" t="str">
        <f>IF(基本情報入力シート!I51="","",基本情報入力シート!I51)</f>
        <v/>
      </c>
      <c r="I37" s="355" t="str">
        <f>IF(基本情報入力シート!J51="","",基本情報入力シート!J51)</f>
        <v/>
      </c>
      <c r="J37" s="355" t="str">
        <f>IF(基本情報入力シート!K51="","",基本情報入力シート!K51)</f>
        <v/>
      </c>
      <c r="K37" s="356" t="str">
        <f>IF(基本情報入力シート!L51="","",基本情報入力シート!L51)</f>
        <v/>
      </c>
      <c r="L37" s="350" t="s">
        <v>244</v>
      </c>
      <c r="M37" s="357" t="str">
        <f>IF(基本情報入力シート!M51="","",基本情報入力シート!M51)</f>
        <v/>
      </c>
      <c r="N37" s="253" t="str">
        <f>IF(基本情報入力シート!R51="","",基本情報入力シート!R51)</f>
        <v/>
      </c>
      <c r="O37" s="253" t="str">
        <f>IF(基本情報入力シート!W51="","",基本情報入力シート!W51)</f>
        <v/>
      </c>
      <c r="P37" s="358" t="str">
        <f>IF(基本情報入力シート!X51="","",基本情報入力シート!X51)</f>
        <v/>
      </c>
      <c r="Q37" s="382" t="str">
        <f>IF(基本情報入力シート!Y51="","",基本情報入力シート!Y51)</f>
        <v/>
      </c>
      <c r="R37" s="262"/>
      <c r="S37" s="254"/>
      <c r="T37" s="254"/>
      <c r="U37" s="254"/>
      <c r="V37" s="254"/>
      <c r="W37" s="264"/>
      <c r="X37" s="255"/>
      <c r="Y37" s="255"/>
      <c r="Z37" s="255"/>
      <c r="AA37" s="255"/>
      <c r="AB37" s="255"/>
      <c r="AC37" s="255"/>
      <c r="AD37" s="255"/>
      <c r="AE37" s="400"/>
      <c r="AF37" s="400"/>
      <c r="AG37" s="335"/>
      <c r="AH37" s="258"/>
      <c r="AI37" s="374"/>
      <c r="AJ37" s="374"/>
      <c r="AK37" s="374"/>
    </row>
    <row r="38" spans="1:37" ht="27.75" customHeight="1">
      <c r="A38" s="252">
        <f t="shared" si="2"/>
        <v>20</v>
      </c>
      <c r="B38" s="354" t="str">
        <f>IF(基本情報入力シート!C52="","",基本情報入力シート!C52)</f>
        <v/>
      </c>
      <c r="C38" s="366" t="str">
        <f>IF(基本情報入力シート!D52="","",基本情報入力シート!D52)</f>
        <v/>
      </c>
      <c r="D38" s="367" t="str">
        <f>IF(基本情報入力シート!E52="","",基本情報入力シート!E52)</f>
        <v/>
      </c>
      <c r="E38" s="359" t="str">
        <f>IF(基本情報入力シート!F52="","",基本情報入力シート!F52)</f>
        <v/>
      </c>
      <c r="F38" s="359" t="str">
        <f>IF(基本情報入力シート!G52="","",基本情報入力シート!G52)</f>
        <v/>
      </c>
      <c r="G38" s="359" t="str">
        <f>IF(基本情報入力シート!H52="","",基本情報入力シート!H52)</f>
        <v/>
      </c>
      <c r="H38" s="359" t="str">
        <f>IF(基本情報入力シート!I52="","",基本情報入力シート!I52)</f>
        <v/>
      </c>
      <c r="I38" s="359" t="str">
        <f>IF(基本情報入力シート!J52="","",基本情報入力シート!J52)</f>
        <v/>
      </c>
      <c r="J38" s="359" t="str">
        <f>IF(基本情報入力シート!K52="","",基本情報入力シート!K52)</f>
        <v/>
      </c>
      <c r="K38" s="360" t="str">
        <f>IF(基本情報入力シート!L52="","",基本情報入力シート!L52)</f>
        <v/>
      </c>
      <c r="L38" s="350" t="s">
        <v>245</v>
      </c>
      <c r="M38" s="253" t="str">
        <f>IF(基本情報入力シート!M52="","",基本情報入力シート!M52)</f>
        <v/>
      </c>
      <c r="N38" s="253" t="str">
        <f>IF(基本情報入力シート!R52="","",基本情報入力シート!R52)</f>
        <v/>
      </c>
      <c r="O38" s="253" t="str">
        <f>IF(基本情報入力シート!W52="","",基本情報入力シート!W52)</f>
        <v/>
      </c>
      <c r="P38" s="361" t="str">
        <f>IF(基本情報入力シート!X52="","",基本情報入力シート!X52)</f>
        <v/>
      </c>
      <c r="Q38" s="383" t="str">
        <f>IF(基本情報入力シート!Y52="","",基本情報入力シート!Y52)</f>
        <v/>
      </c>
      <c r="R38" s="262"/>
      <c r="S38" s="254"/>
      <c r="T38" s="254"/>
      <c r="U38" s="254"/>
      <c r="V38" s="254"/>
      <c r="W38" s="264"/>
      <c r="X38" s="255"/>
      <c r="Y38" s="255"/>
      <c r="Z38" s="255"/>
      <c r="AA38" s="255"/>
      <c r="AB38" s="255"/>
      <c r="AC38" s="255"/>
      <c r="AD38" s="255"/>
      <c r="AE38" s="400"/>
      <c r="AF38" s="400"/>
      <c r="AG38" s="335"/>
      <c r="AH38" s="258"/>
      <c r="AI38" s="374"/>
      <c r="AJ38" s="374"/>
      <c r="AK38" s="374"/>
    </row>
    <row r="39" spans="1:37" ht="27.75" customHeight="1">
      <c r="A39" s="252">
        <f t="shared" si="2"/>
        <v>21</v>
      </c>
      <c r="B39" s="354" t="str">
        <f>IF(基本情報入力シート!C53="","",基本情報入力シート!C53)</f>
        <v/>
      </c>
      <c r="C39" s="366" t="str">
        <f>IF(基本情報入力シート!D53="","",基本情報入力シート!D53)</f>
        <v/>
      </c>
      <c r="D39" s="367" t="str">
        <f>IF(基本情報入力シート!E53="","",基本情報入力シート!E53)</f>
        <v/>
      </c>
      <c r="E39" s="355" t="str">
        <f>IF(基本情報入力シート!F53="","",基本情報入力シート!F53)</f>
        <v/>
      </c>
      <c r="F39" s="355" t="str">
        <f>IF(基本情報入力シート!G53="","",基本情報入力シート!G53)</f>
        <v/>
      </c>
      <c r="G39" s="355" t="str">
        <f>IF(基本情報入力シート!H53="","",基本情報入力シート!H53)</f>
        <v/>
      </c>
      <c r="H39" s="355" t="str">
        <f>IF(基本情報入力シート!I53="","",基本情報入力シート!I53)</f>
        <v/>
      </c>
      <c r="I39" s="355" t="str">
        <f>IF(基本情報入力シート!J53="","",基本情報入力シート!J53)</f>
        <v/>
      </c>
      <c r="J39" s="355" t="str">
        <f>IF(基本情報入力シート!K53="","",基本情報入力シート!K53)</f>
        <v/>
      </c>
      <c r="K39" s="356" t="str">
        <f>IF(基本情報入力シート!L53="","",基本情報入力シート!L53)</f>
        <v/>
      </c>
      <c r="L39" s="350" t="s">
        <v>246</v>
      </c>
      <c r="M39" s="357" t="str">
        <f>IF(基本情報入力シート!M53="","",基本情報入力シート!M53)</f>
        <v/>
      </c>
      <c r="N39" s="253" t="str">
        <f>IF(基本情報入力シート!R53="","",基本情報入力シート!R53)</f>
        <v/>
      </c>
      <c r="O39" s="253" t="str">
        <f>IF(基本情報入力シート!W53="","",基本情報入力シート!W53)</f>
        <v/>
      </c>
      <c r="P39" s="358" t="str">
        <f>IF(基本情報入力シート!X53="","",基本情報入力シート!X53)</f>
        <v/>
      </c>
      <c r="Q39" s="382" t="str">
        <f>IF(基本情報入力シート!Y53="","",基本情報入力シート!Y53)</f>
        <v/>
      </c>
      <c r="R39" s="262"/>
      <c r="S39" s="254"/>
      <c r="T39" s="254"/>
      <c r="U39" s="254"/>
      <c r="V39" s="254"/>
      <c r="W39" s="264"/>
      <c r="X39" s="255"/>
      <c r="Y39" s="255"/>
      <c r="Z39" s="255"/>
      <c r="AA39" s="255"/>
      <c r="AB39" s="255"/>
      <c r="AC39" s="255"/>
      <c r="AD39" s="255"/>
      <c r="AE39" s="400"/>
      <c r="AF39" s="400"/>
      <c r="AG39" s="335"/>
      <c r="AH39" s="258"/>
      <c r="AI39" s="374"/>
      <c r="AJ39" s="374"/>
      <c r="AK39" s="374"/>
    </row>
    <row r="40" spans="1:37" ht="27.75" customHeight="1">
      <c r="A40" s="252">
        <f t="shared" si="2"/>
        <v>22</v>
      </c>
      <c r="B40" s="354" t="str">
        <f>IF(基本情報入力シート!C54="","",基本情報入力シート!C54)</f>
        <v/>
      </c>
      <c r="C40" s="366" t="str">
        <f>IF(基本情報入力シート!D54="","",基本情報入力シート!D54)</f>
        <v/>
      </c>
      <c r="D40" s="367" t="str">
        <f>IF(基本情報入力シート!E54="","",基本情報入力シート!E54)</f>
        <v/>
      </c>
      <c r="E40" s="355" t="str">
        <f>IF(基本情報入力シート!F54="","",基本情報入力シート!F54)</f>
        <v/>
      </c>
      <c r="F40" s="355" t="str">
        <f>IF(基本情報入力シート!G54="","",基本情報入力シート!G54)</f>
        <v/>
      </c>
      <c r="G40" s="355" t="str">
        <f>IF(基本情報入力シート!H54="","",基本情報入力シート!H54)</f>
        <v/>
      </c>
      <c r="H40" s="355" t="str">
        <f>IF(基本情報入力シート!I54="","",基本情報入力シート!I54)</f>
        <v/>
      </c>
      <c r="I40" s="355" t="str">
        <f>IF(基本情報入力シート!J54="","",基本情報入力シート!J54)</f>
        <v/>
      </c>
      <c r="J40" s="355" t="str">
        <f>IF(基本情報入力シート!K54="","",基本情報入力シート!K54)</f>
        <v/>
      </c>
      <c r="K40" s="356" t="str">
        <f>IF(基本情報入力シート!L54="","",基本情報入力シート!L54)</f>
        <v/>
      </c>
      <c r="L40" s="350" t="s">
        <v>247</v>
      </c>
      <c r="M40" s="357" t="str">
        <f>IF(基本情報入力シート!M54="","",基本情報入力シート!M54)</f>
        <v/>
      </c>
      <c r="N40" s="253" t="str">
        <f>IF(基本情報入力シート!R54="","",基本情報入力シート!R54)</f>
        <v/>
      </c>
      <c r="O40" s="253" t="str">
        <f>IF(基本情報入力シート!W54="","",基本情報入力シート!W54)</f>
        <v/>
      </c>
      <c r="P40" s="358" t="str">
        <f>IF(基本情報入力シート!X54="","",基本情報入力シート!X54)</f>
        <v/>
      </c>
      <c r="Q40" s="382" t="str">
        <f>IF(基本情報入力シート!Y54="","",基本情報入力シート!Y54)</f>
        <v/>
      </c>
      <c r="R40" s="262"/>
      <c r="S40" s="254"/>
      <c r="T40" s="254"/>
      <c r="U40" s="254"/>
      <c r="V40" s="254"/>
      <c r="W40" s="264"/>
      <c r="X40" s="255"/>
      <c r="Y40" s="255"/>
      <c r="Z40" s="255"/>
      <c r="AA40" s="255"/>
      <c r="AB40" s="255"/>
      <c r="AC40" s="255"/>
      <c r="AD40" s="255"/>
      <c r="AE40" s="400"/>
      <c r="AF40" s="400"/>
      <c r="AG40" s="335"/>
      <c r="AH40" s="258"/>
      <c r="AI40" s="374"/>
      <c r="AJ40" s="374"/>
      <c r="AK40" s="374"/>
    </row>
    <row r="41" spans="1:37" ht="27.75" customHeight="1">
      <c r="A41" s="252">
        <f t="shared" si="2"/>
        <v>23</v>
      </c>
      <c r="B41" s="354" t="str">
        <f>IF(基本情報入力シート!C55="","",基本情報入力シート!C55)</f>
        <v/>
      </c>
      <c r="C41" s="366" t="str">
        <f>IF(基本情報入力シート!D55="","",基本情報入力シート!D55)</f>
        <v/>
      </c>
      <c r="D41" s="367" t="str">
        <f>IF(基本情報入力シート!E55="","",基本情報入力シート!E55)</f>
        <v/>
      </c>
      <c r="E41" s="355" t="str">
        <f>IF(基本情報入力シート!F55="","",基本情報入力シート!F55)</f>
        <v/>
      </c>
      <c r="F41" s="355" t="str">
        <f>IF(基本情報入力シート!G55="","",基本情報入力シート!G55)</f>
        <v/>
      </c>
      <c r="G41" s="355" t="str">
        <f>IF(基本情報入力シート!H55="","",基本情報入力シート!H55)</f>
        <v/>
      </c>
      <c r="H41" s="355" t="str">
        <f>IF(基本情報入力シート!I55="","",基本情報入力シート!I55)</f>
        <v/>
      </c>
      <c r="I41" s="355" t="str">
        <f>IF(基本情報入力シート!J55="","",基本情報入力シート!J55)</f>
        <v/>
      </c>
      <c r="J41" s="355" t="str">
        <f>IF(基本情報入力シート!K55="","",基本情報入力シート!K55)</f>
        <v/>
      </c>
      <c r="K41" s="356" t="str">
        <f>IF(基本情報入力シート!L55="","",基本情報入力シート!L55)</f>
        <v/>
      </c>
      <c r="L41" s="350" t="s">
        <v>248</v>
      </c>
      <c r="M41" s="357" t="str">
        <f>IF(基本情報入力シート!M55="","",基本情報入力シート!M55)</f>
        <v/>
      </c>
      <c r="N41" s="253" t="str">
        <f>IF(基本情報入力シート!R55="","",基本情報入力シート!R55)</f>
        <v/>
      </c>
      <c r="O41" s="253" t="str">
        <f>IF(基本情報入力シート!W55="","",基本情報入力シート!W55)</f>
        <v/>
      </c>
      <c r="P41" s="358" t="str">
        <f>IF(基本情報入力シート!X55="","",基本情報入力シート!X55)</f>
        <v/>
      </c>
      <c r="Q41" s="382" t="str">
        <f>IF(基本情報入力シート!Y55="","",基本情報入力シート!Y55)</f>
        <v/>
      </c>
      <c r="R41" s="262"/>
      <c r="S41" s="254"/>
      <c r="T41" s="254"/>
      <c r="U41" s="254"/>
      <c r="V41" s="254"/>
      <c r="W41" s="264"/>
      <c r="X41" s="255"/>
      <c r="Y41" s="255"/>
      <c r="Z41" s="255"/>
      <c r="AA41" s="255"/>
      <c r="AB41" s="255"/>
      <c r="AC41" s="255"/>
      <c r="AD41" s="255"/>
      <c r="AE41" s="400"/>
      <c r="AF41" s="400"/>
      <c r="AG41" s="335"/>
      <c r="AH41" s="258"/>
      <c r="AI41" s="374"/>
      <c r="AJ41" s="374"/>
      <c r="AK41" s="374"/>
    </row>
    <row r="42" spans="1:37" ht="27.75" customHeight="1">
      <c r="A42" s="252">
        <f t="shared" si="2"/>
        <v>24</v>
      </c>
      <c r="B42" s="354" t="str">
        <f>IF(基本情報入力シート!C56="","",基本情報入力シート!C56)</f>
        <v/>
      </c>
      <c r="C42" s="366" t="str">
        <f>IF(基本情報入力シート!D56="","",基本情報入力シート!D56)</f>
        <v/>
      </c>
      <c r="D42" s="367" t="str">
        <f>IF(基本情報入力シート!E56="","",基本情報入力シート!E56)</f>
        <v/>
      </c>
      <c r="E42" s="355" t="str">
        <f>IF(基本情報入力シート!F56="","",基本情報入力シート!F56)</f>
        <v/>
      </c>
      <c r="F42" s="355" t="str">
        <f>IF(基本情報入力シート!G56="","",基本情報入力シート!G56)</f>
        <v/>
      </c>
      <c r="G42" s="355" t="str">
        <f>IF(基本情報入力シート!H56="","",基本情報入力シート!H56)</f>
        <v/>
      </c>
      <c r="H42" s="355" t="str">
        <f>IF(基本情報入力シート!I56="","",基本情報入力シート!I56)</f>
        <v/>
      </c>
      <c r="I42" s="355" t="str">
        <f>IF(基本情報入力シート!J56="","",基本情報入力シート!J56)</f>
        <v/>
      </c>
      <c r="J42" s="355" t="str">
        <f>IF(基本情報入力シート!K56="","",基本情報入力シート!K56)</f>
        <v/>
      </c>
      <c r="K42" s="356" t="str">
        <f>IF(基本情報入力シート!L56="","",基本情報入力シート!L56)</f>
        <v/>
      </c>
      <c r="L42" s="350" t="s">
        <v>249</v>
      </c>
      <c r="M42" s="357" t="str">
        <f>IF(基本情報入力シート!M56="","",基本情報入力シート!M56)</f>
        <v/>
      </c>
      <c r="N42" s="253" t="str">
        <f>IF(基本情報入力シート!R56="","",基本情報入力シート!R56)</f>
        <v/>
      </c>
      <c r="O42" s="253" t="str">
        <f>IF(基本情報入力シート!W56="","",基本情報入力シート!W56)</f>
        <v/>
      </c>
      <c r="P42" s="358" t="str">
        <f>IF(基本情報入力シート!X56="","",基本情報入力シート!X56)</f>
        <v/>
      </c>
      <c r="Q42" s="382" t="str">
        <f>IF(基本情報入力シート!Y56="","",基本情報入力シート!Y56)</f>
        <v/>
      </c>
      <c r="R42" s="262"/>
      <c r="S42" s="254"/>
      <c r="T42" s="254"/>
      <c r="U42" s="254"/>
      <c r="V42" s="254"/>
      <c r="W42" s="264"/>
      <c r="X42" s="255"/>
      <c r="Y42" s="255"/>
      <c r="Z42" s="255"/>
      <c r="AA42" s="255"/>
      <c r="AB42" s="255"/>
      <c r="AC42" s="255"/>
      <c r="AD42" s="255"/>
      <c r="AE42" s="400"/>
      <c r="AF42" s="400"/>
      <c r="AG42" s="335"/>
      <c r="AH42" s="258"/>
      <c r="AI42" s="374"/>
      <c r="AJ42" s="374"/>
      <c r="AK42" s="374"/>
    </row>
    <row r="43" spans="1:37" ht="27.75" customHeight="1">
      <c r="A43" s="252">
        <f t="shared" si="2"/>
        <v>25</v>
      </c>
      <c r="B43" s="354" t="str">
        <f>IF(基本情報入力シート!C57="","",基本情報入力シート!C57)</f>
        <v/>
      </c>
      <c r="C43" s="366" t="str">
        <f>IF(基本情報入力シート!D57="","",基本情報入力シート!D57)</f>
        <v/>
      </c>
      <c r="D43" s="367" t="str">
        <f>IF(基本情報入力シート!E57="","",基本情報入力シート!E57)</f>
        <v/>
      </c>
      <c r="E43" s="355" t="str">
        <f>IF(基本情報入力シート!F57="","",基本情報入力シート!F57)</f>
        <v/>
      </c>
      <c r="F43" s="355" t="str">
        <f>IF(基本情報入力シート!G57="","",基本情報入力シート!G57)</f>
        <v/>
      </c>
      <c r="G43" s="355" t="str">
        <f>IF(基本情報入力シート!H57="","",基本情報入力シート!H57)</f>
        <v/>
      </c>
      <c r="H43" s="355" t="str">
        <f>IF(基本情報入力シート!I57="","",基本情報入力シート!I57)</f>
        <v/>
      </c>
      <c r="I43" s="355" t="str">
        <f>IF(基本情報入力シート!J57="","",基本情報入力シート!J57)</f>
        <v/>
      </c>
      <c r="J43" s="355" t="str">
        <f>IF(基本情報入力シート!K57="","",基本情報入力シート!K57)</f>
        <v/>
      </c>
      <c r="K43" s="356" t="str">
        <f>IF(基本情報入力シート!L57="","",基本情報入力シート!L57)</f>
        <v/>
      </c>
      <c r="L43" s="350" t="s">
        <v>250</v>
      </c>
      <c r="M43" s="357" t="str">
        <f>IF(基本情報入力シート!M57="","",基本情報入力シート!M57)</f>
        <v/>
      </c>
      <c r="N43" s="253" t="str">
        <f>IF(基本情報入力シート!R57="","",基本情報入力シート!R57)</f>
        <v/>
      </c>
      <c r="O43" s="253" t="str">
        <f>IF(基本情報入力シート!W57="","",基本情報入力シート!W57)</f>
        <v/>
      </c>
      <c r="P43" s="358" t="str">
        <f>IF(基本情報入力シート!X57="","",基本情報入力シート!X57)</f>
        <v/>
      </c>
      <c r="Q43" s="382" t="str">
        <f>IF(基本情報入力シート!Y57="","",基本情報入力シート!Y57)</f>
        <v/>
      </c>
      <c r="R43" s="262"/>
      <c r="S43" s="254"/>
      <c r="T43" s="254"/>
      <c r="U43" s="254"/>
      <c r="V43" s="254"/>
      <c r="W43" s="264"/>
      <c r="X43" s="255"/>
      <c r="Y43" s="255"/>
      <c r="Z43" s="255"/>
      <c r="AA43" s="255"/>
      <c r="AB43" s="255"/>
      <c r="AC43" s="255"/>
      <c r="AD43" s="255"/>
      <c r="AE43" s="400"/>
      <c r="AF43" s="400"/>
      <c r="AG43" s="335"/>
      <c r="AH43" s="258"/>
      <c r="AI43" s="374"/>
      <c r="AJ43" s="374"/>
      <c r="AK43" s="374"/>
    </row>
    <row r="44" spans="1:37" ht="27.75" customHeight="1">
      <c r="A44" s="252">
        <f t="shared" si="2"/>
        <v>26</v>
      </c>
      <c r="B44" s="354" t="str">
        <f>IF(基本情報入力シート!C58="","",基本情報入力シート!C58)</f>
        <v/>
      </c>
      <c r="C44" s="366" t="str">
        <f>IF(基本情報入力シート!D58="","",基本情報入力シート!D58)</f>
        <v/>
      </c>
      <c r="D44" s="367" t="str">
        <f>IF(基本情報入力シート!E58="","",基本情報入力シート!E58)</f>
        <v/>
      </c>
      <c r="E44" s="355" t="str">
        <f>IF(基本情報入力シート!F58="","",基本情報入力シート!F58)</f>
        <v/>
      </c>
      <c r="F44" s="355" t="str">
        <f>IF(基本情報入力シート!G58="","",基本情報入力シート!G58)</f>
        <v/>
      </c>
      <c r="G44" s="355" t="str">
        <f>IF(基本情報入力シート!H58="","",基本情報入力シート!H58)</f>
        <v/>
      </c>
      <c r="H44" s="355" t="str">
        <f>IF(基本情報入力シート!I58="","",基本情報入力シート!I58)</f>
        <v/>
      </c>
      <c r="I44" s="355" t="str">
        <f>IF(基本情報入力シート!J58="","",基本情報入力シート!J58)</f>
        <v/>
      </c>
      <c r="J44" s="355" t="str">
        <f>IF(基本情報入力シート!K58="","",基本情報入力シート!K58)</f>
        <v/>
      </c>
      <c r="K44" s="356" t="str">
        <f>IF(基本情報入力シート!L58="","",基本情報入力シート!L58)</f>
        <v/>
      </c>
      <c r="L44" s="350" t="s">
        <v>251</v>
      </c>
      <c r="M44" s="357" t="str">
        <f>IF(基本情報入力シート!M58="","",基本情報入力シート!M58)</f>
        <v/>
      </c>
      <c r="N44" s="253" t="str">
        <f>IF(基本情報入力シート!R58="","",基本情報入力シート!R58)</f>
        <v/>
      </c>
      <c r="O44" s="253" t="str">
        <f>IF(基本情報入力シート!W58="","",基本情報入力シート!W58)</f>
        <v/>
      </c>
      <c r="P44" s="358" t="str">
        <f>IF(基本情報入力シート!X58="","",基本情報入力シート!X58)</f>
        <v/>
      </c>
      <c r="Q44" s="382" t="str">
        <f>IF(基本情報入力シート!Y58="","",基本情報入力シート!Y58)</f>
        <v/>
      </c>
      <c r="R44" s="262"/>
      <c r="S44" s="254"/>
      <c r="T44" s="254"/>
      <c r="U44" s="254"/>
      <c r="V44" s="254"/>
      <c r="W44" s="264"/>
      <c r="X44" s="255"/>
      <c r="Y44" s="255"/>
      <c r="Z44" s="255"/>
      <c r="AA44" s="255"/>
      <c r="AB44" s="255"/>
      <c r="AC44" s="255"/>
      <c r="AD44" s="255"/>
      <c r="AE44" s="400"/>
      <c r="AF44" s="400"/>
      <c r="AG44" s="335"/>
      <c r="AH44" s="258"/>
      <c r="AI44" s="374"/>
      <c r="AJ44" s="374"/>
      <c r="AK44" s="374"/>
    </row>
    <row r="45" spans="1:37" ht="27.75" customHeight="1">
      <c r="A45" s="252">
        <f t="shared" si="2"/>
        <v>27</v>
      </c>
      <c r="B45" s="354" t="str">
        <f>IF(基本情報入力シート!C59="","",基本情報入力シート!C59)</f>
        <v/>
      </c>
      <c r="C45" s="366" t="str">
        <f>IF(基本情報入力シート!D59="","",基本情報入力シート!D59)</f>
        <v/>
      </c>
      <c r="D45" s="367" t="str">
        <f>IF(基本情報入力シート!E59="","",基本情報入力シート!E59)</f>
        <v/>
      </c>
      <c r="E45" s="355" t="str">
        <f>IF(基本情報入力シート!F59="","",基本情報入力シート!F59)</f>
        <v/>
      </c>
      <c r="F45" s="355" t="str">
        <f>IF(基本情報入力シート!G59="","",基本情報入力シート!G59)</f>
        <v/>
      </c>
      <c r="G45" s="355" t="str">
        <f>IF(基本情報入力シート!H59="","",基本情報入力シート!H59)</f>
        <v/>
      </c>
      <c r="H45" s="355" t="str">
        <f>IF(基本情報入力シート!I59="","",基本情報入力シート!I59)</f>
        <v/>
      </c>
      <c r="I45" s="355" t="str">
        <f>IF(基本情報入力シート!J59="","",基本情報入力シート!J59)</f>
        <v/>
      </c>
      <c r="J45" s="355" t="str">
        <f>IF(基本情報入力シート!K59="","",基本情報入力シート!K59)</f>
        <v/>
      </c>
      <c r="K45" s="356" t="str">
        <f>IF(基本情報入力シート!L59="","",基本情報入力シート!L59)</f>
        <v/>
      </c>
      <c r="L45" s="350" t="s">
        <v>252</v>
      </c>
      <c r="M45" s="357" t="str">
        <f>IF(基本情報入力シート!M59="","",基本情報入力シート!M59)</f>
        <v/>
      </c>
      <c r="N45" s="253" t="str">
        <f>IF(基本情報入力シート!R59="","",基本情報入力シート!R59)</f>
        <v/>
      </c>
      <c r="O45" s="253" t="str">
        <f>IF(基本情報入力シート!W59="","",基本情報入力シート!W59)</f>
        <v/>
      </c>
      <c r="P45" s="358" t="str">
        <f>IF(基本情報入力シート!X59="","",基本情報入力シート!X59)</f>
        <v/>
      </c>
      <c r="Q45" s="382" t="str">
        <f>IF(基本情報入力シート!Y59="","",基本情報入力シート!Y59)</f>
        <v/>
      </c>
      <c r="R45" s="262"/>
      <c r="S45" s="254"/>
      <c r="T45" s="254"/>
      <c r="U45" s="254"/>
      <c r="V45" s="254"/>
      <c r="W45" s="264"/>
      <c r="X45" s="255"/>
      <c r="Y45" s="255"/>
      <c r="Z45" s="255"/>
      <c r="AA45" s="255"/>
      <c r="AB45" s="255"/>
      <c r="AC45" s="255"/>
      <c r="AD45" s="255"/>
      <c r="AE45" s="400"/>
      <c r="AF45" s="400"/>
      <c r="AG45" s="335"/>
      <c r="AH45" s="258"/>
      <c r="AI45" s="374"/>
      <c r="AJ45" s="374"/>
      <c r="AK45" s="374"/>
    </row>
    <row r="46" spans="1:37" ht="27.75" customHeight="1">
      <c r="A46" s="252">
        <f t="shared" si="2"/>
        <v>28</v>
      </c>
      <c r="B46" s="354" t="str">
        <f>IF(基本情報入力シート!C60="","",基本情報入力シート!C60)</f>
        <v/>
      </c>
      <c r="C46" s="366" t="str">
        <f>IF(基本情報入力シート!D60="","",基本情報入力シート!D60)</f>
        <v/>
      </c>
      <c r="D46" s="367" t="str">
        <f>IF(基本情報入力シート!E60="","",基本情報入力シート!E60)</f>
        <v/>
      </c>
      <c r="E46" s="355" t="str">
        <f>IF(基本情報入力シート!F60="","",基本情報入力シート!F60)</f>
        <v/>
      </c>
      <c r="F46" s="355" t="str">
        <f>IF(基本情報入力シート!G60="","",基本情報入力シート!G60)</f>
        <v/>
      </c>
      <c r="G46" s="355" t="str">
        <f>IF(基本情報入力シート!H60="","",基本情報入力シート!H60)</f>
        <v/>
      </c>
      <c r="H46" s="355" t="str">
        <f>IF(基本情報入力シート!I60="","",基本情報入力シート!I60)</f>
        <v/>
      </c>
      <c r="I46" s="355" t="str">
        <f>IF(基本情報入力シート!J60="","",基本情報入力シート!J60)</f>
        <v/>
      </c>
      <c r="J46" s="355" t="str">
        <f>IF(基本情報入力シート!K60="","",基本情報入力シート!K60)</f>
        <v/>
      </c>
      <c r="K46" s="356" t="str">
        <f>IF(基本情報入力シート!L60="","",基本情報入力シート!L60)</f>
        <v/>
      </c>
      <c r="L46" s="350" t="s">
        <v>253</v>
      </c>
      <c r="M46" s="357" t="str">
        <f>IF(基本情報入力シート!M60="","",基本情報入力シート!M60)</f>
        <v/>
      </c>
      <c r="N46" s="253" t="str">
        <f>IF(基本情報入力シート!R60="","",基本情報入力シート!R60)</f>
        <v/>
      </c>
      <c r="O46" s="253" t="str">
        <f>IF(基本情報入力シート!W60="","",基本情報入力シート!W60)</f>
        <v/>
      </c>
      <c r="P46" s="358" t="str">
        <f>IF(基本情報入力シート!X60="","",基本情報入力シート!X60)</f>
        <v/>
      </c>
      <c r="Q46" s="382" t="str">
        <f>IF(基本情報入力シート!Y60="","",基本情報入力シート!Y60)</f>
        <v/>
      </c>
      <c r="R46" s="262"/>
      <c r="S46" s="254"/>
      <c r="T46" s="254"/>
      <c r="U46" s="254"/>
      <c r="V46" s="254"/>
      <c r="W46" s="264"/>
      <c r="X46" s="255"/>
      <c r="Y46" s="255"/>
      <c r="Z46" s="255"/>
      <c r="AA46" s="255"/>
      <c r="AB46" s="255"/>
      <c r="AC46" s="255"/>
      <c r="AD46" s="255"/>
      <c r="AE46" s="400"/>
      <c r="AF46" s="400"/>
      <c r="AG46" s="335"/>
      <c r="AH46" s="258"/>
      <c r="AI46" s="374"/>
      <c r="AJ46" s="374"/>
      <c r="AK46" s="374"/>
    </row>
    <row r="47" spans="1:37" ht="27.75" customHeight="1">
      <c r="A47" s="252">
        <f t="shared" si="2"/>
        <v>29</v>
      </c>
      <c r="B47" s="354" t="str">
        <f>IF(基本情報入力シート!C61="","",基本情報入力シート!C61)</f>
        <v/>
      </c>
      <c r="C47" s="366" t="str">
        <f>IF(基本情報入力シート!D61="","",基本情報入力シート!D61)</f>
        <v/>
      </c>
      <c r="D47" s="367" t="str">
        <f>IF(基本情報入力シート!E61="","",基本情報入力シート!E61)</f>
        <v/>
      </c>
      <c r="E47" s="355" t="str">
        <f>IF(基本情報入力シート!F61="","",基本情報入力シート!F61)</f>
        <v/>
      </c>
      <c r="F47" s="355" t="str">
        <f>IF(基本情報入力シート!G61="","",基本情報入力シート!G61)</f>
        <v/>
      </c>
      <c r="G47" s="355" t="str">
        <f>IF(基本情報入力シート!H61="","",基本情報入力シート!H61)</f>
        <v/>
      </c>
      <c r="H47" s="355" t="str">
        <f>IF(基本情報入力シート!I61="","",基本情報入力シート!I61)</f>
        <v/>
      </c>
      <c r="I47" s="355" t="str">
        <f>IF(基本情報入力シート!J61="","",基本情報入力シート!J61)</f>
        <v/>
      </c>
      <c r="J47" s="355" t="str">
        <f>IF(基本情報入力シート!K61="","",基本情報入力シート!K61)</f>
        <v/>
      </c>
      <c r="K47" s="356" t="str">
        <f>IF(基本情報入力シート!L61="","",基本情報入力シート!L61)</f>
        <v/>
      </c>
      <c r="L47" s="350" t="s">
        <v>254</v>
      </c>
      <c r="M47" s="357" t="str">
        <f>IF(基本情報入力シート!M61="","",基本情報入力シート!M61)</f>
        <v/>
      </c>
      <c r="N47" s="253" t="str">
        <f>IF(基本情報入力シート!R61="","",基本情報入力シート!R61)</f>
        <v/>
      </c>
      <c r="O47" s="253" t="str">
        <f>IF(基本情報入力シート!W61="","",基本情報入力シート!W61)</f>
        <v/>
      </c>
      <c r="P47" s="358" t="str">
        <f>IF(基本情報入力シート!X61="","",基本情報入力シート!X61)</f>
        <v/>
      </c>
      <c r="Q47" s="382" t="str">
        <f>IF(基本情報入力シート!Y61="","",基本情報入力シート!Y61)</f>
        <v/>
      </c>
      <c r="R47" s="262"/>
      <c r="S47" s="254"/>
      <c r="T47" s="254"/>
      <c r="U47" s="254"/>
      <c r="V47" s="249"/>
      <c r="W47" s="250"/>
      <c r="X47" s="251"/>
      <c r="Y47" s="259"/>
      <c r="Z47" s="259"/>
      <c r="AA47" s="259"/>
      <c r="AB47" s="259"/>
      <c r="AC47" s="259"/>
      <c r="AD47" s="259"/>
      <c r="AE47" s="399"/>
      <c r="AF47" s="399"/>
      <c r="AG47" s="260"/>
      <c r="AH47" s="261"/>
      <c r="AI47" s="373"/>
      <c r="AJ47" s="373"/>
      <c r="AK47" s="373"/>
    </row>
    <row r="48" spans="1:37" ht="27.75" customHeight="1">
      <c r="A48" s="252">
        <f t="shared" si="2"/>
        <v>30</v>
      </c>
      <c r="B48" s="354" t="str">
        <f>IF(基本情報入力シート!C62="","",基本情報入力シート!C62)</f>
        <v/>
      </c>
      <c r="C48" s="366" t="str">
        <f>IF(基本情報入力シート!D62="","",基本情報入力シート!D62)</f>
        <v/>
      </c>
      <c r="D48" s="367" t="str">
        <f>IF(基本情報入力シート!E62="","",基本情報入力シート!E62)</f>
        <v/>
      </c>
      <c r="E48" s="355" t="str">
        <f>IF(基本情報入力シート!F62="","",基本情報入力シート!F62)</f>
        <v/>
      </c>
      <c r="F48" s="355" t="str">
        <f>IF(基本情報入力シート!G62="","",基本情報入力シート!G62)</f>
        <v/>
      </c>
      <c r="G48" s="355" t="str">
        <f>IF(基本情報入力シート!H62="","",基本情報入力シート!H62)</f>
        <v/>
      </c>
      <c r="H48" s="355" t="str">
        <f>IF(基本情報入力シート!I62="","",基本情報入力シート!I62)</f>
        <v/>
      </c>
      <c r="I48" s="355" t="str">
        <f>IF(基本情報入力シート!J62="","",基本情報入力シート!J62)</f>
        <v/>
      </c>
      <c r="J48" s="355" t="str">
        <f>IF(基本情報入力シート!K62="","",基本情報入力シート!K62)</f>
        <v/>
      </c>
      <c r="K48" s="356" t="str">
        <f>IF(基本情報入力シート!L62="","",基本情報入力シート!L62)</f>
        <v/>
      </c>
      <c r="L48" s="350" t="s">
        <v>255</v>
      </c>
      <c r="M48" s="357" t="str">
        <f>IF(基本情報入力シート!M62="","",基本情報入力シート!M62)</f>
        <v/>
      </c>
      <c r="N48" s="253" t="str">
        <f>IF(基本情報入力シート!R62="","",基本情報入力シート!R62)</f>
        <v/>
      </c>
      <c r="O48" s="253" t="str">
        <f>IF(基本情報入力シート!W62="","",基本情報入力シート!W62)</f>
        <v/>
      </c>
      <c r="P48" s="358" t="str">
        <f>IF(基本情報入力シート!X62="","",基本情報入力シート!X62)</f>
        <v/>
      </c>
      <c r="Q48" s="382" t="str">
        <f>IF(基本情報入力シート!Y62="","",基本情報入力シート!Y62)</f>
        <v/>
      </c>
      <c r="R48" s="262"/>
      <c r="S48" s="254"/>
      <c r="T48" s="254"/>
      <c r="U48" s="254"/>
      <c r="V48" s="249"/>
      <c r="W48" s="250"/>
      <c r="X48" s="251"/>
      <c r="Y48" s="259"/>
      <c r="Z48" s="259"/>
      <c r="AA48" s="259"/>
      <c r="AB48" s="259"/>
      <c r="AC48" s="259"/>
      <c r="AD48" s="259"/>
      <c r="AE48" s="399"/>
      <c r="AF48" s="399"/>
      <c r="AG48" s="260"/>
      <c r="AH48" s="261"/>
      <c r="AI48" s="373"/>
      <c r="AJ48" s="373"/>
      <c r="AK48" s="373"/>
    </row>
    <row r="49" spans="1:37" ht="27.75" customHeight="1">
      <c r="A49" s="252">
        <f t="shared" si="2"/>
        <v>31</v>
      </c>
      <c r="B49" s="354" t="str">
        <f>IF(基本情報入力シート!C63="","",基本情報入力シート!C63)</f>
        <v/>
      </c>
      <c r="C49" s="366" t="str">
        <f>IF(基本情報入力シート!D63="","",基本情報入力シート!D63)</f>
        <v/>
      </c>
      <c r="D49" s="367" t="str">
        <f>IF(基本情報入力シート!E63="","",基本情報入力シート!E63)</f>
        <v/>
      </c>
      <c r="E49" s="355" t="str">
        <f>IF(基本情報入力シート!F63="","",基本情報入力シート!F63)</f>
        <v/>
      </c>
      <c r="F49" s="355" t="str">
        <f>IF(基本情報入力シート!G63="","",基本情報入力シート!G63)</f>
        <v/>
      </c>
      <c r="G49" s="355" t="str">
        <f>IF(基本情報入力シート!H63="","",基本情報入力シート!H63)</f>
        <v/>
      </c>
      <c r="H49" s="355" t="str">
        <f>IF(基本情報入力シート!I63="","",基本情報入力シート!I63)</f>
        <v/>
      </c>
      <c r="I49" s="355" t="str">
        <f>IF(基本情報入力シート!J63="","",基本情報入力シート!J63)</f>
        <v/>
      </c>
      <c r="J49" s="355" t="str">
        <f>IF(基本情報入力シート!K63="","",基本情報入力シート!K63)</f>
        <v/>
      </c>
      <c r="K49" s="356" t="str">
        <f>IF(基本情報入力シート!L63="","",基本情報入力シート!L63)</f>
        <v/>
      </c>
      <c r="L49" s="350" t="s">
        <v>256</v>
      </c>
      <c r="M49" s="357" t="str">
        <f>IF(基本情報入力シート!M63="","",基本情報入力シート!M63)</f>
        <v/>
      </c>
      <c r="N49" s="253" t="str">
        <f>IF(基本情報入力シート!R63="","",基本情報入力シート!R63)</f>
        <v/>
      </c>
      <c r="O49" s="253" t="str">
        <f>IF(基本情報入力シート!W63="","",基本情報入力シート!W63)</f>
        <v/>
      </c>
      <c r="P49" s="358" t="str">
        <f>IF(基本情報入力シート!X63="","",基本情報入力シート!X63)</f>
        <v/>
      </c>
      <c r="Q49" s="382" t="str">
        <f>IF(基本情報入力シート!Y63="","",基本情報入力シート!Y63)</f>
        <v/>
      </c>
      <c r="R49" s="262"/>
      <c r="S49" s="254"/>
      <c r="T49" s="254"/>
      <c r="U49" s="254"/>
      <c r="V49" s="249"/>
      <c r="W49" s="250"/>
      <c r="X49" s="251"/>
      <c r="Y49" s="259"/>
      <c r="Z49" s="259"/>
      <c r="AA49" s="259"/>
      <c r="AB49" s="259"/>
      <c r="AC49" s="259"/>
      <c r="AD49" s="259"/>
      <c r="AE49" s="399"/>
      <c r="AF49" s="399"/>
      <c r="AG49" s="260"/>
      <c r="AH49" s="261"/>
      <c r="AI49" s="373"/>
      <c r="AJ49" s="373"/>
      <c r="AK49" s="373"/>
    </row>
    <row r="50" spans="1:37" ht="27.75" customHeight="1">
      <c r="A50" s="252">
        <f t="shared" si="2"/>
        <v>32</v>
      </c>
      <c r="B50" s="354" t="str">
        <f>IF(基本情報入力シート!C64="","",基本情報入力シート!C64)</f>
        <v/>
      </c>
      <c r="C50" s="366" t="str">
        <f>IF(基本情報入力シート!D64="","",基本情報入力シート!D64)</f>
        <v/>
      </c>
      <c r="D50" s="367" t="str">
        <f>IF(基本情報入力シート!E64="","",基本情報入力シート!E64)</f>
        <v/>
      </c>
      <c r="E50" s="355" t="str">
        <f>IF(基本情報入力シート!F64="","",基本情報入力シート!F64)</f>
        <v/>
      </c>
      <c r="F50" s="355" t="str">
        <f>IF(基本情報入力シート!G64="","",基本情報入力シート!G64)</f>
        <v/>
      </c>
      <c r="G50" s="355" t="str">
        <f>IF(基本情報入力シート!H64="","",基本情報入力シート!H64)</f>
        <v/>
      </c>
      <c r="H50" s="355" t="str">
        <f>IF(基本情報入力シート!I64="","",基本情報入力シート!I64)</f>
        <v/>
      </c>
      <c r="I50" s="355" t="str">
        <f>IF(基本情報入力シート!J64="","",基本情報入力シート!J64)</f>
        <v/>
      </c>
      <c r="J50" s="355" t="str">
        <f>IF(基本情報入力シート!K64="","",基本情報入力シート!K64)</f>
        <v/>
      </c>
      <c r="K50" s="356" t="str">
        <f>IF(基本情報入力シート!L64="","",基本情報入力シート!L64)</f>
        <v/>
      </c>
      <c r="L50" s="350" t="s">
        <v>257</v>
      </c>
      <c r="M50" s="357" t="str">
        <f>IF(基本情報入力シート!M64="","",基本情報入力シート!M64)</f>
        <v/>
      </c>
      <c r="N50" s="253" t="str">
        <f>IF(基本情報入力シート!R64="","",基本情報入力シート!R64)</f>
        <v/>
      </c>
      <c r="O50" s="253" t="str">
        <f>IF(基本情報入力シート!W64="","",基本情報入力シート!W64)</f>
        <v/>
      </c>
      <c r="P50" s="358" t="str">
        <f>IF(基本情報入力シート!X64="","",基本情報入力シート!X64)</f>
        <v/>
      </c>
      <c r="Q50" s="382" t="str">
        <f>IF(基本情報入力シート!Y64="","",基本情報入力シート!Y64)</f>
        <v/>
      </c>
      <c r="R50" s="247"/>
      <c r="S50" s="248"/>
      <c r="T50" s="249"/>
      <c r="U50" s="249"/>
      <c r="V50" s="249"/>
      <c r="W50" s="250"/>
      <c r="X50" s="251"/>
      <c r="Y50" s="259"/>
      <c r="Z50" s="259"/>
      <c r="AA50" s="259"/>
      <c r="AB50" s="259"/>
      <c r="AC50" s="259"/>
      <c r="AD50" s="259"/>
      <c r="AE50" s="399"/>
      <c r="AF50" s="399"/>
      <c r="AG50" s="260"/>
      <c r="AH50" s="261"/>
      <c r="AI50" s="373"/>
      <c r="AJ50" s="373"/>
      <c r="AK50" s="373"/>
    </row>
    <row r="51" spans="1:37" ht="27.75" customHeight="1">
      <c r="A51" s="252">
        <f t="shared" si="2"/>
        <v>33</v>
      </c>
      <c r="B51" s="354" t="str">
        <f>IF(基本情報入力シート!C65="","",基本情報入力シート!C65)</f>
        <v/>
      </c>
      <c r="C51" s="366" t="str">
        <f>IF(基本情報入力シート!D65="","",基本情報入力シート!D65)</f>
        <v/>
      </c>
      <c r="D51" s="367" t="str">
        <f>IF(基本情報入力シート!E65="","",基本情報入力シート!E65)</f>
        <v/>
      </c>
      <c r="E51" s="355" t="str">
        <f>IF(基本情報入力シート!F65="","",基本情報入力シート!F65)</f>
        <v/>
      </c>
      <c r="F51" s="355" t="str">
        <f>IF(基本情報入力シート!G65="","",基本情報入力シート!G65)</f>
        <v/>
      </c>
      <c r="G51" s="355" t="str">
        <f>IF(基本情報入力シート!H65="","",基本情報入力シート!H65)</f>
        <v/>
      </c>
      <c r="H51" s="355" t="str">
        <f>IF(基本情報入力シート!I65="","",基本情報入力シート!I65)</f>
        <v/>
      </c>
      <c r="I51" s="355" t="str">
        <f>IF(基本情報入力シート!J65="","",基本情報入力シート!J65)</f>
        <v/>
      </c>
      <c r="J51" s="355" t="str">
        <f>IF(基本情報入力シート!K65="","",基本情報入力シート!K65)</f>
        <v/>
      </c>
      <c r="K51" s="356" t="str">
        <f>IF(基本情報入力シート!L65="","",基本情報入力シート!L65)</f>
        <v/>
      </c>
      <c r="L51" s="350" t="s">
        <v>258</v>
      </c>
      <c r="M51" s="357" t="str">
        <f>IF(基本情報入力シート!M65="","",基本情報入力シート!M65)</f>
        <v/>
      </c>
      <c r="N51" s="253" t="str">
        <f>IF(基本情報入力シート!R65="","",基本情報入力シート!R65)</f>
        <v/>
      </c>
      <c r="O51" s="253" t="str">
        <f>IF(基本情報入力シート!W65="","",基本情報入力シート!W65)</f>
        <v/>
      </c>
      <c r="P51" s="358" t="str">
        <f>IF(基本情報入力シート!X65="","",基本情報入力シート!X65)</f>
        <v/>
      </c>
      <c r="Q51" s="382" t="str">
        <f>IF(基本情報入力シート!Y65="","",基本情報入力シート!Y65)</f>
        <v/>
      </c>
      <c r="R51" s="247"/>
      <c r="S51" s="248"/>
      <c r="T51" s="249"/>
      <c r="U51" s="249"/>
      <c r="V51" s="249"/>
      <c r="W51" s="250"/>
      <c r="X51" s="251"/>
      <c r="Y51" s="259"/>
      <c r="Z51" s="259"/>
      <c r="AA51" s="259"/>
      <c r="AB51" s="259"/>
      <c r="AC51" s="259"/>
      <c r="AD51" s="259"/>
      <c r="AE51" s="399"/>
      <c r="AF51" s="399"/>
      <c r="AG51" s="260"/>
      <c r="AH51" s="261"/>
      <c r="AI51" s="373"/>
      <c r="AJ51" s="373"/>
      <c r="AK51" s="373"/>
    </row>
    <row r="52" spans="1:37" ht="27.75" customHeight="1">
      <c r="A52" s="252">
        <f t="shared" si="2"/>
        <v>34</v>
      </c>
      <c r="B52" s="354" t="str">
        <f>IF(基本情報入力シート!C66="","",基本情報入力シート!C66)</f>
        <v/>
      </c>
      <c r="C52" s="366" t="str">
        <f>IF(基本情報入力シート!D66="","",基本情報入力シート!D66)</f>
        <v/>
      </c>
      <c r="D52" s="367" t="str">
        <f>IF(基本情報入力シート!E66="","",基本情報入力シート!E66)</f>
        <v/>
      </c>
      <c r="E52" s="355" t="str">
        <f>IF(基本情報入力シート!F66="","",基本情報入力シート!F66)</f>
        <v/>
      </c>
      <c r="F52" s="355" t="str">
        <f>IF(基本情報入力シート!G66="","",基本情報入力シート!G66)</f>
        <v/>
      </c>
      <c r="G52" s="355" t="str">
        <f>IF(基本情報入力シート!H66="","",基本情報入力シート!H66)</f>
        <v/>
      </c>
      <c r="H52" s="355" t="str">
        <f>IF(基本情報入力シート!I66="","",基本情報入力シート!I66)</f>
        <v/>
      </c>
      <c r="I52" s="355" t="str">
        <f>IF(基本情報入力シート!J66="","",基本情報入力シート!J66)</f>
        <v/>
      </c>
      <c r="J52" s="355" t="str">
        <f>IF(基本情報入力シート!K66="","",基本情報入力シート!K66)</f>
        <v/>
      </c>
      <c r="K52" s="356" t="str">
        <f>IF(基本情報入力シート!L66="","",基本情報入力シート!L66)</f>
        <v/>
      </c>
      <c r="L52" s="350" t="s">
        <v>259</v>
      </c>
      <c r="M52" s="357" t="str">
        <f>IF(基本情報入力シート!M66="","",基本情報入力シート!M66)</f>
        <v/>
      </c>
      <c r="N52" s="253" t="str">
        <f>IF(基本情報入力シート!R66="","",基本情報入力シート!R66)</f>
        <v/>
      </c>
      <c r="O52" s="253" t="str">
        <f>IF(基本情報入力シート!W66="","",基本情報入力シート!W66)</f>
        <v/>
      </c>
      <c r="P52" s="358" t="str">
        <f>IF(基本情報入力シート!X66="","",基本情報入力シート!X66)</f>
        <v/>
      </c>
      <c r="Q52" s="382" t="str">
        <f>IF(基本情報入力シート!Y66="","",基本情報入力シート!Y66)</f>
        <v/>
      </c>
      <c r="R52" s="247"/>
      <c r="S52" s="248"/>
      <c r="T52" s="249"/>
      <c r="U52" s="249"/>
      <c r="V52" s="249"/>
      <c r="W52" s="250"/>
      <c r="X52" s="251"/>
      <c r="Y52" s="259"/>
      <c r="Z52" s="259"/>
      <c r="AA52" s="259"/>
      <c r="AB52" s="259"/>
      <c r="AC52" s="259"/>
      <c r="AD52" s="259"/>
      <c r="AE52" s="399"/>
      <c r="AF52" s="399"/>
      <c r="AG52" s="260"/>
      <c r="AH52" s="261"/>
      <c r="AI52" s="373"/>
      <c r="AJ52" s="373"/>
      <c r="AK52" s="373"/>
    </row>
    <row r="53" spans="1:37" ht="27.75" customHeight="1">
      <c r="A53" s="252">
        <f t="shared" si="2"/>
        <v>35</v>
      </c>
      <c r="B53" s="354" t="str">
        <f>IF(基本情報入力シート!C67="","",基本情報入力シート!C67)</f>
        <v/>
      </c>
      <c r="C53" s="366" t="str">
        <f>IF(基本情報入力シート!D67="","",基本情報入力シート!D67)</f>
        <v/>
      </c>
      <c r="D53" s="367" t="str">
        <f>IF(基本情報入力シート!E67="","",基本情報入力シート!E67)</f>
        <v/>
      </c>
      <c r="E53" s="355" t="str">
        <f>IF(基本情報入力シート!F67="","",基本情報入力シート!F67)</f>
        <v/>
      </c>
      <c r="F53" s="355" t="str">
        <f>IF(基本情報入力シート!G67="","",基本情報入力シート!G67)</f>
        <v/>
      </c>
      <c r="G53" s="355" t="str">
        <f>IF(基本情報入力シート!H67="","",基本情報入力シート!H67)</f>
        <v/>
      </c>
      <c r="H53" s="355" t="str">
        <f>IF(基本情報入力シート!I67="","",基本情報入力シート!I67)</f>
        <v/>
      </c>
      <c r="I53" s="355" t="str">
        <f>IF(基本情報入力シート!J67="","",基本情報入力シート!J67)</f>
        <v/>
      </c>
      <c r="J53" s="355" t="str">
        <f>IF(基本情報入力シート!K67="","",基本情報入力シート!K67)</f>
        <v/>
      </c>
      <c r="K53" s="356" t="str">
        <f>IF(基本情報入力シート!L67="","",基本情報入力シート!L67)</f>
        <v/>
      </c>
      <c r="L53" s="350" t="s">
        <v>260</v>
      </c>
      <c r="M53" s="357" t="str">
        <f>IF(基本情報入力シート!M67="","",基本情報入力シート!M67)</f>
        <v/>
      </c>
      <c r="N53" s="253" t="str">
        <f>IF(基本情報入力シート!R67="","",基本情報入力シート!R67)</f>
        <v/>
      </c>
      <c r="O53" s="253" t="str">
        <f>IF(基本情報入力シート!W67="","",基本情報入力シート!W67)</f>
        <v/>
      </c>
      <c r="P53" s="358" t="str">
        <f>IF(基本情報入力シート!X67="","",基本情報入力シート!X67)</f>
        <v/>
      </c>
      <c r="Q53" s="382" t="str">
        <f>IF(基本情報入力シート!Y67="","",基本情報入力シート!Y67)</f>
        <v/>
      </c>
      <c r="R53" s="247"/>
      <c r="S53" s="248"/>
      <c r="T53" s="249"/>
      <c r="U53" s="249"/>
      <c r="V53" s="249"/>
      <c r="W53" s="250"/>
      <c r="X53" s="251"/>
      <c r="Y53" s="259"/>
      <c r="Z53" s="259"/>
      <c r="AA53" s="259"/>
      <c r="AB53" s="259"/>
      <c r="AC53" s="259"/>
      <c r="AD53" s="259"/>
      <c r="AE53" s="399"/>
      <c r="AF53" s="399"/>
      <c r="AG53" s="260"/>
      <c r="AH53" s="261"/>
      <c r="AI53" s="373"/>
      <c r="AJ53" s="373"/>
      <c r="AK53" s="373"/>
    </row>
    <row r="54" spans="1:37" ht="27.75" customHeight="1">
      <c r="A54" s="252">
        <f t="shared" si="2"/>
        <v>36</v>
      </c>
      <c r="B54" s="354" t="str">
        <f>IF(基本情報入力シート!C68="","",基本情報入力シート!C68)</f>
        <v/>
      </c>
      <c r="C54" s="366" t="str">
        <f>IF(基本情報入力シート!D68="","",基本情報入力シート!D68)</f>
        <v/>
      </c>
      <c r="D54" s="367" t="str">
        <f>IF(基本情報入力シート!E68="","",基本情報入力シート!E68)</f>
        <v/>
      </c>
      <c r="E54" s="355" t="str">
        <f>IF(基本情報入力シート!F68="","",基本情報入力シート!F68)</f>
        <v/>
      </c>
      <c r="F54" s="355" t="str">
        <f>IF(基本情報入力シート!G68="","",基本情報入力シート!G68)</f>
        <v/>
      </c>
      <c r="G54" s="355" t="str">
        <f>IF(基本情報入力シート!H68="","",基本情報入力シート!H68)</f>
        <v/>
      </c>
      <c r="H54" s="355" t="str">
        <f>IF(基本情報入力シート!I68="","",基本情報入力シート!I68)</f>
        <v/>
      </c>
      <c r="I54" s="355" t="str">
        <f>IF(基本情報入力シート!J68="","",基本情報入力シート!J68)</f>
        <v/>
      </c>
      <c r="J54" s="355" t="str">
        <f>IF(基本情報入力シート!K68="","",基本情報入力シート!K68)</f>
        <v/>
      </c>
      <c r="K54" s="356" t="str">
        <f>IF(基本情報入力シート!L68="","",基本情報入力シート!L68)</f>
        <v/>
      </c>
      <c r="L54" s="350" t="s">
        <v>261</v>
      </c>
      <c r="M54" s="357" t="str">
        <f>IF(基本情報入力シート!M68="","",基本情報入力シート!M68)</f>
        <v/>
      </c>
      <c r="N54" s="253" t="str">
        <f>IF(基本情報入力シート!R68="","",基本情報入力シート!R68)</f>
        <v/>
      </c>
      <c r="O54" s="253" t="str">
        <f>IF(基本情報入力シート!W68="","",基本情報入力シート!W68)</f>
        <v/>
      </c>
      <c r="P54" s="358" t="str">
        <f>IF(基本情報入力シート!X68="","",基本情報入力シート!X68)</f>
        <v/>
      </c>
      <c r="Q54" s="382" t="str">
        <f>IF(基本情報入力シート!Y68="","",基本情報入力シート!Y68)</f>
        <v/>
      </c>
      <c r="R54" s="247"/>
      <c r="S54" s="248"/>
      <c r="T54" s="249"/>
      <c r="U54" s="249"/>
      <c r="V54" s="249"/>
      <c r="W54" s="250"/>
      <c r="X54" s="251"/>
      <c r="Y54" s="259"/>
      <c r="Z54" s="259"/>
      <c r="AA54" s="259"/>
      <c r="AB54" s="259"/>
      <c r="AC54" s="259"/>
      <c r="AD54" s="259"/>
      <c r="AE54" s="399"/>
      <c r="AF54" s="399"/>
      <c r="AG54" s="260"/>
      <c r="AH54" s="261"/>
      <c r="AI54" s="373"/>
      <c r="AJ54" s="373"/>
      <c r="AK54" s="373"/>
    </row>
    <row r="55" spans="1:37" ht="27.75" customHeight="1">
      <c r="A55" s="252">
        <f t="shared" si="2"/>
        <v>37</v>
      </c>
      <c r="B55" s="354" t="str">
        <f>IF(基本情報入力シート!C69="","",基本情報入力シート!C69)</f>
        <v/>
      </c>
      <c r="C55" s="366" t="str">
        <f>IF(基本情報入力シート!D69="","",基本情報入力シート!D69)</f>
        <v/>
      </c>
      <c r="D55" s="367" t="str">
        <f>IF(基本情報入力シート!E69="","",基本情報入力シート!E69)</f>
        <v/>
      </c>
      <c r="E55" s="355" t="str">
        <f>IF(基本情報入力シート!F69="","",基本情報入力シート!F69)</f>
        <v/>
      </c>
      <c r="F55" s="355" t="str">
        <f>IF(基本情報入力シート!G69="","",基本情報入力シート!G69)</f>
        <v/>
      </c>
      <c r="G55" s="355" t="str">
        <f>IF(基本情報入力シート!H69="","",基本情報入力シート!H69)</f>
        <v/>
      </c>
      <c r="H55" s="355" t="str">
        <f>IF(基本情報入力シート!I69="","",基本情報入力シート!I69)</f>
        <v/>
      </c>
      <c r="I55" s="355" t="str">
        <f>IF(基本情報入力シート!J69="","",基本情報入力シート!J69)</f>
        <v/>
      </c>
      <c r="J55" s="355" t="str">
        <f>IF(基本情報入力シート!K69="","",基本情報入力シート!K69)</f>
        <v/>
      </c>
      <c r="K55" s="356" t="str">
        <f>IF(基本情報入力シート!L69="","",基本情報入力シート!L69)</f>
        <v/>
      </c>
      <c r="L55" s="350" t="s">
        <v>262</v>
      </c>
      <c r="M55" s="357" t="str">
        <f>IF(基本情報入力シート!M69="","",基本情報入力シート!M69)</f>
        <v/>
      </c>
      <c r="N55" s="253" t="str">
        <f>IF(基本情報入力シート!R69="","",基本情報入力シート!R69)</f>
        <v/>
      </c>
      <c r="O55" s="253" t="str">
        <f>IF(基本情報入力シート!W69="","",基本情報入力シート!W69)</f>
        <v/>
      </c>
      <c r="P55" s="358" t="str">
        <f>IF(基本情報入力シート!X69="","",基本情報入力シート!X69)</f>
        <v/>
      </c>
      <c r="Q55" s="382" t="str">
        <f>IF(基本情報入力シート!Y69="","",基本情報入力シート!Y69)</f>
        <v/>
      </c>
      <c r="R55" s="247"/>
      <c r="S55" s="248"/>
      <c r="T55" s="249"/>
      <c r="U55" s="249"/>
      <c r="V55" s="249"/>
      <c r="W55" s="250"/>
      <c r="X55" s="251"/>
      <c r="Y55" s="259"/>
      <c r="Z55" s="259"/>
      <c r="AA55" s="259"/>
      <c r="AB55" s="259"/>
      <c r="AC55" s="259"/>
      <c r="AD55" s="259"/>
      <c r="AE55" s="399"/>
      <c r="AF55" s="399"/>
      <c r="AG55" s="260"/>
      <c r="AH55" s="261"/>
      <c r="AI55" s="373"/>
      <c r="AJ55" s="373"/>
      <c r="AK55" s="373"/>
    </row>
    <row r="56" spans="1:37" ht="27.75" customHeight="1">
      <c r="A56" s="252">
        <f t="shared" si="2"/>
        <v>38</v>
      </c>
      <c r="B56" s="354" t="str">
        <f>IF(基本情報入力シート!C70="","",基本情報入力シート!C70)</f>
        <v/>
      </c>
      <c r="C56" s="366" t="str">
        <f>IF(基本情報入力シート!D70="","",基本情報入力シート!D70)</f>
        <v/>
      </c>
      <c r="D56" s="367" t="str">
        <f>IF(基本情報入力シート!E70="","",基本情報入力シート!E70)</f>
        <v/>
      </c>
      <c r="E56" s="355" t="str">
        <f>IF(基本情報入力シート!F70="","",基本情報入力シート!F70)</f>
        <v/>
      </c>
      <c r="F56" s="355" t="str">
        <f>IF(基本情報入力シート!G70="","",基本情報入力シート!G70)</f>
        <v/>
      </c>
      <c r="G56" s="355" t="str">
        <f>IF(基本情報入力シート!H70="","",基本情報入力シート!H70)</f>
        <v/>
      </c>
      <c r="H56" s="355" t="str">
        <f>IF(基本情報入力シート!I70="","",基本情報入力シート!I70)</f>
        <v/>
      </c>
      <c r="I56" s="355" t="str">
        <f>IF(基本情報入力シート!J70="","",基本情報入力シート!J70)</f>
        <v/>
      </c>
      <c r="J56" s="355" t="str">
        <f>IF(基本情報入力シート!K70="","",基本情報入力シート!K70)</f>
        <v/>
      </c>
      <c r="K56" s="356" t="str">
        <f>IF(基本情報入力シート!L70="","",基本情報入力シート!L70)</f>
        <v/>
      </c>
      <c r="L56" s="350" t="s">
        <v>263</v>
      </c>
      <c r="M56" s="357" t="str">
        <f>IF(基本情報入力シート!M70="","",基本情報入力シート!M70)</f>
        <v/>
      </c>
      <c r="N56" s="253" t="str">
        <f>IF(基本情報入力シート!R70="","",基本情報入力シート!R70)</f>
        <v/>
      </c>
      <c r="O56" s="253" t="str">
        <f>IF(基本情報入力シート!W70="","",基本情報入力シート!W70)</f>
        <v/>
      </c>
      <c r="P56" s="358" t="str">
        <f>IF(基本情報入力シート!X70="","",基本情報入力シート!X70)</f>
        <v/>
      </c>
      <c r="Q56" s="382" t="str">
        <f>IF(基本情報入力シート!Y70="","",基本情報入力シート!Y70)</f>
        <v/>
      </c>
      <c r="R56" s="247"/>
      <c r="S56" s="248"/>
      <c r="T56" s="249"/>
      <c r="U56" s="249"/>
      <c r="V56" s="249"/>
      <c r="W56" s="250"/>
      <c r="X56" s="251"/>
      <c r="Y56" s="259"/>
      <c r="Z56" s="259"/>
      <c r="AA56" s="259"/>
      <c r="AB56" s="259"/>
      <c r="AC56" s="259"/>
      <c r="AD56" s="259"/>
      <c r="AE56" s="399"/>
      <c r="AF56" s="399"/>
      <c r="AG56" s="260"/>
      <c r="AH56" s="261"/>
      <c r="AI56" s="373"/>
      <c r="AJ56" s="373"/>
      <c r="AK56" s="373"/>
    </row>
    <row r="57" spans="1:37" ht="27.75" customHeight="1">
      <c r="A57" s="252">
        <f t="shared" si="2"/>
        <v>39</v>
      </c>
      <c r="B57" s="354" t="str">
        <f>IF(基本情報入力シート!C71="","",基本情報入力シート!C71)</f>
        <v/>
      </c>
      <c r="C57" s="366" t="str">
        <f>IF(基本情報入力シート!D71="","",基本情報入力シート!D71)</f>
        <v/>
      </c>
      <c r="D57" s="367" t="str">
        <f>IF(基本情報入力シート!E71="","",基本情報入力シート!E71)</f>
        <v/>
      </c>
      <c r="E57" s="355" t="str">
        <f>IF(基本情報入力シート!F71="","",基本情報入力シート!F71)</f>
        <v/>
      </c>
      <c r="F57" s="355" t="str">
        <f>IF(基本情報入力シート!G71="","",基本情報入力シート!G71)</f>
        <v/>
      </c>
      <c r="G57" s="355" t="str">
        <f>IF(基本情報入力シート!H71="","",基本情報入力シート!H71)</f>
        <v/>
      </c>
      <c r="H57" s="355" t="str">
        <f>IF(基本情報入力シート!I71="","",基本情報入力シート!I71)</f>
        <v/>
      </c>
      <c r="I57" s="355" t="str">
        <f>IF(基本情報入力シート!J71="","",基本情報入力シート!J71)</f>
        <v/>
      </c>
      <c r="J57" s="355" t="str">
        <f>IF(基本情報入力シート!K71="","",基本情報入力シート!K71)</f>
        <v/>
      </c>
      <c r="K57" s="356" t="str">
        <f>IF(基本情報入力シート!L71="","",基本情報入力シート!L71)</f>
        <v/>
      </c>
      <c r="L57" s="350" t="s">
        <v>264</v>
      </c>
      <c r="M57" s="357" t="str">
        <f>IF(基本情報入力シート!M71="","",基本情報入力シート!M71)</f>
        <v/>
      </c>
      <c r="N57" s="253" t="str">
        <f>IF(基本情報入力シート!R71="","",基本情報入力シート!R71)</f>
        <v/>
      </c>
      <c r="O57" s="253" t="str">
        <f>IF(基本情報入力シート!W71="","",基本情報入力シート!W71)</f>
        <v/>
      </c>
      <c r="P57" s="358" t="str">
        <f>IF(基本情報入力シート!X71="","",基本情報入力シート!X71)</f>
        <v/>
      </c>
      <c r="Q57" s="382" t="str">
        <f>IF(基本情報入力シート!Y71="","",基本情報入力シート!Y71)</f>
        <v/>
      </c>
      <c r="R57" s="247"/>
      <c r="S57" s="248"/>
      <c r="T57" s="249"/>
      <c r="U57" s="249"/>
      <c r="V57" s="249"/>
      <c r="W57" s="250"/>
      <c r="X57" s="251"/>
      <c r="Y57" s="259"/>
      <c r="Z57" s="259"/>
      <c r="AA57" s="259"/>
      <c r="AB57" s="259"/>
      <c r="AC57" s="259"/>
      <c r="AD57" s="259"/>
      <c r="AE57" s="399"/>
      <c r="AF57" s="399"/>
      <c r="AG57" s="260"/>
      <c r="AH57" s="261"/>
      <c r="AI57" s="373"/>
      <c r="AJ57" s="373"/>
      <c r="AK57" s="373"/>
    </row>
    <row r="58" spans="1:37" ht="27.75" customHeight="1">
      <c r="A58" s="252">
        <f t="shared" si="2"/>
        <v>40</v>
      </c>
      <c r="B58" s="354" t="str">
        <f>IF(基本情報入力シート!C72="","",基本情報入力シート!C72)</f>
        <v/>
      </c>
      <c r="C58" s="366" t="str">
        <f>IF(基本情報入力シート!D72="","",基本情報入力シート!D72)</f>
        <v/>
      </c>
      <c r="D58" s="367" t="str">
        <f>IF(基本情報入力シート!E72="","",基本情報入力シート!E72)</f>
        <v/>
      </c>
      <c r="E58" s="355" t="str">
        <f>IF(基本情報入力シート!F72="","",基本情報入力シート!F72)</f>
        <v/>
      </c>
      <c r="F58" s="355" t="str">
        <f>IF(基本情報入力シート!G72="","",基本情報入力シート!G72)</f>
        <v/>
      </c>
      <c r="G58" s="355" t="str">
        <f>IF(基本情報入力シート!H72="","",基本情報入力シート!H72)</f>
        <v/>
      </c>
      <c r="H58" s="355" t="str">
        <f>IF(基本情報入力シート!I72="","",基本情報入力シート!I72)</f>
        <v/>
      </c>
      <c r="I58" s="355" t="str">
        <f>IF(基本情報入力シート!J72="","",基本情報入力シート!J72)</f>
        <v/>
      </c>
      <c r="J58" s="355" t="str">
        <f>IF(基本情報入力シート!K72="","",基本情報入力シート!K72)</f>
        <v/>
      </c>
      <c r="K58" s="356" t="str">
        <f>IF(基本情報入力シート!L72="","",基本情報入力シート!L72)</f>
        <v/>
      </c>
      <c r="L58" s="350" t="s">
        <v>265</v>
      </c>
      <c r="M58" s="357" t="str">
        <f>IF(基本情報入力シート!M72="","",基本情報入力シート!M72)</f>
        <v/>
      </c>
      <c r="N58" s="253" t="str">
        <f>IF(基本情報入力シート!R72="","",基本情報入力シート!R72)</f>
        <v/>
      </c>
      <c r="O58" s="253" t="str">
        <f>IF(基本情報入力シート!W72="","",基本情報入力シート!W72)</f>
        <v/>
      </c>
      <c r="P58" s="358" t="str">
        <f>IF(基本情報入力シート!X72="","",基本情報入力シート!X72)</f>
        <v/>
      </c>
      <c r="Q58" s="382" t="str">
        <f>IF(基本情報入力シート!Y72="","",基本情報入力シート!Y72)</f>
        <v/>
      </c>
      <c r="R58" s="247"/>
      <c r="S58" s="248"/>
      <c r="T58" s="249"/>
      <c r="U58" s="249"/>
      <c r="V58" s="249"/>
      <c r="W58" s="250"/>
      <c r="X58" s="251"/>
      <c r="Y58" s="259"/>
      <c r="Z58" s="259"/>
      <c r="AA58" s="259"/>
      <c r="AB58" s="259"/>
      <c r="AC58" s="259"/>
      <c r="AD58" s="259"/>
      <c r="AE58" s="399"/>
      <c r="AF58" s="399"/>
      <c r="AG58" s="260"/>
      <c r="AH58" s="261"/>
      <c r="AI58" s="373"/>
      <c r="AJ58" s="373"/>
      <c r="AK58" s="373"/>
    </row>
    <row r="59" spans="1:37" ht="27.75" customHeight="1">
      <c r="A59" s="252">
        <f t="shared" si="2"/>
        <v>41</v>
      </c>
      <c r="B59" s="354" t="str">
        <f>IF(基本情報入力シート!C73="","",基本情報入力シート!C73)</f>
        <v/>
      </c>
      <c r="C59" s="366" t="str">
        <f>IF(基本情報入力シート!D73="","",基本情報入力シート!D73)</f>
        <v/>
      </c>
      <c r="D59" s="367" t="str">
        <f>IF(基本情報入力シート!E73="","",基本情報入力シート!E73)</f>
        <v/>
      </c>
      <c r="E59" s="355" t="str">
        <f>IF(基本情報入力シート!F73="","",基本情報入力シート!F73)</f>
        <v/>
      </c>
      <c r="F59" s="355" t="str">
        <f>IF(基本情報入力シート!G73="","",基本情報入力シート!G73)</f>
        <v/>
      </c>
      <c r="G59" s="355" t="str">
        <f>IF(基本情報入力シート!H73="","",基本情報入力シート!H73)</f>
        <v/>
      </c>
      <c r="H59" s="355" t="str">
        <f>IF(基本情報入力シート!I73="","",基本情報入力シート!I73)</f>
        <v/>
      </c>
      <c r="I59" s="355" t="str">
        <f>IF(基本情報入力シート!J73="","",基本情報入力シート!J73)</f>
        <v/>
      </c>
      <c r="J59" s="355" t="str">
        <f>IF(基本情報入力シート!K73="","",基本情報入力シート!K73)</f>
        <v/>
      </c>
      <c r="K59" s="356" t="str">
        <f>IF(基本情報入力シート!L73="","",基本情報入力シート!L73)</f>
        <v/>
      </c>
      <c r="L59" s="350" t="s">
        <v>266</v>
      </c>
      <c r="M59" s="357" t="str">
        <f>IF(基本情報入力シート!M73="","",基本情報入力シート!M73)</f>
        <v/>
      </c>
      <c r="N59" s="253" t="str">
        <f>IF(基本情報入力シート!R73="","",基本情報入力シート!R73)</f>
        <v/>
      </c>
      <c r="O59" s="253" t="str">
        <f>IF(基本情報入力シート!W73="","",基本情報入力シート!W73)</f>
        <v/>
      </c>
      <c r="P59" s="358" t="str">
        <f>IF(基本情報入力シート!X73="","",基本情報入力シート!X73)</f>
        <v/>
      </c>
      <c r="Q59" s="382" t="str">
        <f>IF(基本情報入力シート!Y73="","",基本情報入力シート!Y73)</f>
        <v/>
      </c>
      <c r="R59" s="247"/>
      <c r="S59" s="248"/>
      <c r="T59" s="249"/>
      <c r="U59" s="249"/>
      <c r="V59" s="249"/>
      <c r="W59" s="250"/>
      <c r="X59" s="251"/>
      <c r="Y59" s="259"/>
      <c r="Z59" s="259"/>
      <c r="AA59" s="259"/>
      <c r="AB59" s="259"/>
      <c r="AC59" s="259"/>
      <c r="AD59" s="259"/>
      <c r="AE59" s="399"/>
      <c r="AF59" s="399"/>
      <c r="AG59" s="260"/>
      <c r="AH59" s="261"/>
      <c r="AI59" s="373"/>
      <c r="AJ59" s="373"/>
      <c r="AK59" s="373"/>
    </row>
    <row r="60" spans="1:37" ht="27.75" customHeight="1">
      <c r="A60" s="252">
        <f t="shared" si="2"/>
        <v>42</v>
      </c>
      <c r="B60" s="354" t="str">
        <f>IF(基本情報入力シート!C74="","",基本情報入力シート!C74)</f>
        <v/>
      </c>
      <c r="C60" s="366" t="str">
        <f>IF(基本情報入力シート!D74="","",基本情報入力シート!D74)</f>
        <v/>
      </c>
      <c r="D60" s="367" t="str">
        <f>IF(基本情報入力シート!E74="","",基本情報入力シート!E74)</f>
        <v/>
      </c>
      <c r="E60" s="355" t="str">
        <f>IF(基本情報入力シート!F74="","",基本情報入力シート!F74)</f>
        <v/>
      </c>
      <c r="F60" s="355" t="str">
        <f>IF(基本情報入力シート!G74="","",基本情報入力シート!G74)</f>
        <v/>
      </c>
      <c r="G60" s="355" t="str">
        <f>IF(基本情報入力シート!H74="","",基本情報入力シート!H74)</f>
        <v/>
      </c>
      <c r="H60" s="355" t="str">
        <f>IF(基本情報入力シート!I74="","",基本情報入力シート!I74)</f>
        <v/>
      </c>
      <c r="I60" s="355" t="str">
        <f>IF(基本情報入力シート!J74="","",基本情報入力シート!J74)</f>
        <v/>
      </c>
      <c r="J60" s="355" t="str">
        <f>IF(基本情報入力シート!K74="","",基本情報入力シート!K74)</f>
        <v/>
      </c>
      <c r="K60" s="356" t="str">
        <f>IF(基本情報入力シート!L74="","",基本情報入力シート!L74)</f>
        <v/>
      </c>
      <c r="L60" s="350" t="s">
        <v>267</v>
      </c>
      <c r="M60" s="357" t="str">
        <f>IF(基本情報入力シート!M74="","",基本情報入力シート!M74)</f>
        <v/>
      </c>
      <c r="N60" s="253" t="str">
        <f>IF(基本情報入力シート!R74="","",基本情報入力シート!R74)</f>
        <v/>
      </c>
      <c r="O60" s="253" t="str">
        <f>IF(基本情報入力シート!W74="","",基本情報入力シート!W74)</f>
        <v/>
      </c>
      <c r="P60" s="358" t="str">
        <f>IF(基本情報入力シート!X74="","",基本情報入力シート!X74)</f>
        <v/>
      </c>
      <c r="Q60" s="382" t="str">
        <f>IF(基本情報入力シート!Y74="","",基本情報入力シート!Y74)</f>
        <v/>
      </c>
      <c r="R60" s="247"/>
      <c r="S60" s="248"/>
      <c r="T60" s="249"/>
      <c r="U60" s="249"/>
      <c r="V60" s="249"/>
      <c r="W60" s="250"/>
      <c r="X60" s="251"/>
      <c r="Y60" s="259"/>
      <c r="Z60" s="259"/>
      <c r="AA60" s="259"/>
      <c r="AB60" s="259"/>
      <c r="AC60" s="259"/>
      <c r="AD60" s="259"/>
      <c r="AE60" s="399"/>
      <c r="AF60" s="399"/>
      <c r="AG60" s="260"/>
      <c r="AH60" s="261"/>
      <c r="AI60" s="373"/>
      <c r="AJ60" s="373"/>
      <c r="AK60" s="373"/>
    </row>
    <row r="61" spans="1:37" ht="27.75" customHeight="1">
      <c r="A61" s="252">
        <f t="shared" si="2"/>
        <v>43</v>
      </c>
      <c r="B61" s="354" t="str">
        <f>IF(基本情報入力シート!C75="","",基本情報入力シート!C75)</f>
        <v/>
      </c>
      <c r="C61" s="366" t="str">
        <f>IF(基本情報入力シート!D75="","",基本情報入力シート!D75)</f>
        <v/>
      </c>
      <c r="D61" s="367" t="str">
        <f>IF(基本情報入力シート!E75="","",基本情報入力シート!E75)</f>
        <v/>
      </c>
      <c r="E61" s="355" t="str">
        <f>IF(基本情報入力シート!F75="","",基本情報入力シート!F75)</f>
        <v/>
      </c>
      <c r="F61" s="355" t="str">
        <f>IF(基本情報入力シート!G75="","",基本情報入力シート!G75)</f>
        <v/>
      </c>
      <c r="G61" s="355" t="str">
        <f>IF(基本情報入力シート!H75="","",基本情報入力シート!H75)</f>
        <v/>
      </c>
      <c r="H61" s="355" t="str">
        <f>IF(基本情報入力シート!I75="","",基本情報入力シート!I75)</f>
        <v/>
      </c>
      <c r="I61" s="355" t="str">
        <f>IF(基本情報入力シート!J75="","",基本情報入力シート!J75)</f>
        <v/>
      </c>
      <c r="J61" s="355" t="str">
        <f>IF(基本情報入力シート!K75="","",基本情報入力シート!K75)</f>
        <v/>
      </c>
      <c r="K61" s="356" t="str">
        <f>IF(基本情報入力シート!L75="","",基本情報入力シート!L75)</f>
        <v/>
      </c>
      <c r="L61" s="350" t="s">
        <v>268</v>
      </c>
      <c r="M61" s="357" t="str">
        <f>IF(基本情報入力シート!M75="","",基本情報入力シート!M75)</f>
        <v/>
      </c>
      <c r="N61" s="253" t="str">
        <f>IF(基本情報入力シート!R75="","",基本情報入力シート!R75)</f>
        <v/>
      </c>
      <c r="O61" s="253" t="str">
        <f>IF(基本情報入力シート!W75="","",基本情報入力シート!W75)</f>
        <v/>
      </c>
      <c r="P61" s="358" t="str">
        <f>IF(基本情報入力シート!X75="","",基本情報入力シート!X75)</f>
        <v/>
      </c>
      <c r="Q61" s="382" t="str">
        <f>IF(基本情報入力シート!Y75="","",基本情報入力シート!Y75)</f>
        <v/>
      </c>
      <c r="R61" s="247"/>
      <c r="S61" s="248"/>
      <c r="T61" s="249"/>
      <c r="U61" s="249"/>
      <c r="V61" s="249"/>
      <c r="W61" s="250"/>
      <c r="X61" s="251"/>
      <c r="Y61" s="259"/>
      <c r="Z61" s="259"/>
      <c r="AA61" s="259"/>
      <c r="AB61" s="259"/>
      <c r="AC61" s="259"/>
      <c r="AD61" s="259"/>
      <c r="AE61" s="399"/>
      <c r="AF61" s="399"/>
      <c r="AG61" s="260"/>
      <c r="AH61" s="261"/>
      <c r="AI61" s="373"/>
      <c r="AJ61" s="373"/>
      <c r="AK61" s="373"/>
    </row>
    <row r="62" spans="1:37" ht="27.75" customHeight="1">
      <c r="A62" s="252">
        <f t="shared" si="2"/>
        <v>44</v>
      </c>
      <c r="B62" s="354" t="str">
        <f>IF(基本情報入力シート!C76="","",基本情報入力シート!C76)</f>
        <v/>
      </c>
      <c r="C62" s="366" t="str">
        <f>IF(基本情報入力シート!D76="","",基本情報入力シート!D76)</f>
        <v/>
      </c>
      <c r="D62" s="367" t="str">
        <f>IF(基本情報入力シート!E76="","",基本情報入力シート!E76)</f>
        <v/>
      </c>
      <c r="E62" s="355" t="str">
        <f>IF(基本情報入力シート!F76="","",基本情報入力シート!F76)</f>
        <v/>
      </c>
      <c r="F62" s="355" t="str">
        <f>IF(基本情報入力シート!G76="","",基本情報入力シート!G76)</f>
        <v/>
      </c>
      <c r="G62" s="355" t="str">
        <f>IF(基本情報入力シート!H76="","",基本情報入力シート!H76)</f>
        <v/>
      </c>
      <c r="H62" s="355" t="str">
        <f>IF(基本情報入力シート!I76="","",基本情報入力シート!I76)</f>
        <v/>
      </c>
      <c r="I62" s="355" t="str">
        <f>IF(基本情報入力シート!J76="","",基本情報入力シート!J76)</f>
        <v/>
      </c>
      <c r="J62" s="355" t="str">
        <f>IF(基本情報入力シート!K76="","",基本情報入力シート!K76)</f>
        <v/>
      </c>
      <c r="K62" s="356" t="str">
        <f>IF(基本情報入力シート!L76="","",基本情報入力シート!L76)</f>
        <v/>
      </c>
      <c r="L62" s="350" t="s">
        <v>269</v>
      </c>
      <c r="M62" s="357" t="str">
        <f>IF(基本情報入力シート!M76="","",基本情報入力シート!M76)</f>
        <v/>
      </c>
      <c r="N62" s="253" t="str">
        <f>IF(基本情報入力シート!R76="","",基本情報入力シート!R76)</f>
        <v/>
      </c>
      <c r="O62" s="253" t="str">
        <f>IF(基本情報入力シート!W76="","",基本情報入力シート!W76)</f>
        <v/>
      </c>
      <c r="P62" s="358" t="str">
        <f>IF(基本情報入力シート!X76="","",基本情報入力シート!X76)</f>
        <v/>
      </c>
      <c r="Q62" s="382" t="str">
        <f>IF(基本情報入力シート!Y76="","",基本情報入力シート!Y76)</f>
        <v/>
      </c>
      <c r="R62" s="247"/>
      <c r="S62" s="248"/>
      <c r="T62" s="249"/>
      <c r="U62" s="249"/>
      <c r="V62" s="249"/>
      <c r="W62" s="250"/>
      <c r="X62" s="251"/>
      <c r="Y62" s="259"/>
      <c r="Z62" s="259"/>
      <c r="AA62" s="259"/>
      <c r="AB62" s="259"/>
      <c r="AC62" s="259"/>
      <c r="AD62" s="259"/>
      <c r="AE62" s="399"/>
      <c r="AF62" s="399"/>
      <c r="AG62" s="260"/>
      <c r="AH62" s="261"/>
      <c r="AI62" s="373"/>
      <c r="AJ62" s="373"/>
      <c r="AK62" s="373"/>
    </row>
    <row r="63" spans="1:37" ht="27.75" customHeight="1">
      <c r="A63" s="252">
        <f t="shared" si="2"/>
        <v>45</v>
      </c>
      <c r="B63" s="354" t="str">
        <f>IF(基本情報入力シート!C77="","",基本情報入力シート!C77)</f>
        <v/>
      </c>
      <c r="C63" s="366" t="str">
        <f>IF(基本情報入力シート!D77="","",基本情報入力シート!D77)</f>
        <v/>
      </c>
      <c r="D63" s="367" t="str">
        <f>IF(基本情報入力シート!E77="","",基本情報入力シート!E77)</f>
        <v/>
      </c>
      <c r="E63" s="355" t="str">
        <f>IF(基本情報入力シート!F77="","",基本情報入力シート!F77)</f>
        <v/>
      </c>
      <c r="F63" s="355" t="str">
        <f>IF(基本情報入力シート!G77="","",基本情報入力シート!G77)</f>
        <v/>
      </c>
      <c r="G63" s="355" t="str">
        <f>IF(基本情報入力シート!H77="","",基本情報入力シート!H77)</f>
        <v/>
      </c>
      <c r="H63" s="355" t="str">
        <f>IF(基本情報入力シート!I77="","",基本情報入力シート!I77)</f>
        <v/>
      </c>
      <c r="I63" s="355" t="str">
        <f>IF(基本情報入力シート!J77="","",基本情報入力シート!J77)</f>
        <v/>
      </c>
      <c r="J63" s="355" t="str">
        <f>IF(基本情報入力シート!K77="","",基本情報入力シート!K77)</f>
        <v/>
      </c>
      <c r="K63" s="356" t="str">
        <f>IF(基本情報入力シート!L77="","",基本情報入力シート!L77)</f>
        <v/>
      </c>
      <c r="L63" s="350" t="s">
        <v>270</v>
      </c>
      <c r="M63" s="357" t="str">
        <f>IF(基本情報入力シート!M77="","",基本情報入力シート!M77)</f>
        <v/>
      </c>
      <c r="N63" s="253" t="str">
        <f>IF(基本情報入力シート!R77="","",基本情報入力シート!R77)</f>
        <v/>
      </c>
      <c r="O63" s="253" t="str">
        <f>IF(基本情報入力シート!W77="","",基本情報入力シート!W77)</f>
        <v/>
      </c>
      <c r="P63" s="358" t="str">
        <f>IF(基本情報入力シート!X77="","",基本情報入力シート!X77)</f>
        <v/>
      </c>
      <c r="Q63" s="382" t="str">
        <f>IF(基本情報入力シート!Y77="","",基本情報入力シート!Y77)</f>
        <v/>
      </c>
      <c r="R63" s="247"/>
      <c r="S63" s="248"/>
      <c r="T63" s="249"/>
      <c r="U63" s="249"/>
      <c r="V63" s="249"/>
      <c r="W63" s="250"/>
      <c r="X63" s="251"/>
      <c r="Y63" s="259"/>
      <c r="Z63" s="259"/>
      <c r="AA63" s="259"/>
      <c r="AB63" s="259"/>
      <c r="AC63" s="259"/>
      <c r="AD63" s="259"/>
      <c r="AE63" s="399"/>
      <c r="AF63" s="399"/>
      <c r="AG63" s="260"/>
      <c r="AH63" s="261"/>
      <c r="AI63" s="373"/>
      <c r="AJ63" s="373"/>
      <c r="AK63" s="373"/>
    </row>
    <row r="64" spans="1:37" ht="27.75" customHeight="1">
      <c r="A64" s="252">
        <f t="shared" si="2"/>
        <v>46</v>
      </c>
      <c r="B64" s="354" t="str">
        <f>IF(基本情報入力シート!C78="","",基本情報入力シート!C78)</f>
        <v/>
      </c>
      <c r="C64" s="366" t="str">
        <f>IF(基本情報入力シート!D78="","",基本情報入力シート!D78)</f>
        <v/>
      </c>
      <c r="D64" s="367" t="str">
        <f>IF(基本情報入力シート!E78="","",基本情報入力シート!E78)</f>
        <v/>
      </c>
      <c r="E64" s="355" t="str">
        <f>IF(基本情報入力シート!F78="","",基本情報入力シート!F78)</f>
        <v/>
      </c>
      <c r="F64" s="355" t="str">
        <f>IF(基本情報入力シート!G78="","",基本情報入力シート!G78)</f>
        <v/>
      </c>
      <c r="G64" s="355" t="str">
        <f>IF(基本情報入力シート!H78="","",基本情報入力シート!H78)</f>
        <v/>
      </c>
      <c r="H64" s="355" t="str">
        <f>IF(基本情報入力シート!I78="","",基本情報入力シート!I78)</f>
        <v/>
      </c>
      <c r="I64" s="355" t="str">
        <f>IF(基本情報入力シート!J78="","",基本情報入力シート!J78)</f>
        <v/>
      </c>
      <c r="J64" s="355" t="str">
        <f>IF(基本情報入力シート!K78="","",基本情報入力シート!K78)</f>
        <v/>
      </c>
      <c r="K64" s="356" t="str">
        <f>IF(基本情報入力シート!L78="","",基本情報入力シート!L78)</f>
        <v/>
      </c>
      <c r="L64" s="350" t="s">
        <v>271</v>
      </c>
      <c r="M64" s="357" t="str">
        <f>IF(基本情報入力シート!M78="","",基本情報入力シート!M78)</f>
        <v/>
      </c>
      <c r="N64" s="253" t="str">
        <f>IF(基本情報入力シート!R78="","",基本情報入力シート!R78)</f>
        <v/>
      </c>
      <c r="O64" s="253" t="str">
        <f>IF(基本情報入力シート!W78="","",基本情報入力シート!W78)</f>
        <v/>
      </c>
      <c r="P64" s="358" t="str">
        <f>IF(基本情報入力シート!X78="","",基本情報入力シート!X78)</f>
        <v/>
      </c>
      <c r="Q64" s="382" t="str">
        <f>IF(基本情報入力シート!Y78="","",基本情報入力シート!Y78)</f>
        <v/>
      </c>
      <c r="R64" s="247"/>
      <c r="S64" s="248"/>
      <c r="T64" s="249"/>
      <c r="U64" s="249"/>
      <c r="V64" s="249"/>
      <c r="W64" s="250"/>
      <c r="X64" s="251"/>
      <c r="Y64" s="259"/>
      <c r="Z64" s="259"/>
      <c r="AA64" s="259"/>
      <c r="AB64" s="259"/>
      <c r="AC64" s="259"/>
      <c r="AD64" s="259"/>
      <c r="AE64" s="399"/>
      <c r="AF64" s="399"/>
      <c r="AG64" s="260"/>
      <c r="AH64" s="261"/>
      <c r="AI64" s="373"/>
      <c r="AJ64" s="373"/>
      <c r="AK64" s="373"/>
    </row>
    <row r="65" spans="1:37" ht="27.75" customHeight="1">
      <c r="A65" s="252">
        <f t="shared" si="2"/>
        <v>47</v>
      </c>
      <c r="B65" s="354" t="str">
        <f>IF(基本情報入力シート!C79="","",基本情報入力シート!C79)</f>
        <v/>
      </c>
      <c r="C65" s="366" t="str">
        <f>IF(基本情報入力シート!D79="","",基本情報入力シート!D79)</f>
        <v/>
      </c>
      <c r="D65" s="367" t="str">
        <f>IF(基本情報入力シート!E79="","",基本情報入力シート!E79)</f>
        <v/>
      </c>
      <c r="E65" s="355" t="str">
        <f>IF(基本情報入力シート!F79="","",基本情報入力シート!F79)</f>
        <v/>
      </c>
      <c r="F65" s="355" t="str">
        <f>IF(基本情報入力シート!G79="","",基本情報入力シート!G79)</f>
        <v/>
      </c>
      <c r="G65" s="355" t="str">
        <f>IF(基本情報入力シート!H79="","",基本情報入力シート!H79)</f>
        <v/>
      </c>
      <c r="H65" s="355" t="str">
        <f>IF(基本情報入力シート!I79="","",基本情報入力シート!I79)</f>
        <v/>
      </c>
      <c r="I65" s="355" t="str">
        <f>IF(基本情報入力シート!J79="","",基本情報入力シート!J79)</f>
        <v/>
      </c>
      <c r="J65" s="355" t="str">
        <f>IF(基本情報入力シート!K79="","",基本情報入力シート!K79)</f>
        <v/>
      </c>
      <c r="K65" s="356" t="str">
        <f>IF(基本情報入力シート!L79="","",基本情報入力シート!L79)</f>
        <v/>
      </c>
      <c r="L65" s="350" t="s">
        <v>272</v>
      </c>
      <c r="M65" s="357" t="str">
        <f>IF(基本情報入力シート!M79="","",基本情報入力シート!M79)</f>
        <v/>
      </c>
      <c r="N65" s="253" t="str">
        <f>IF(基本情報入力シート!R79="","",基本情報入力シート!R79)</f>
        <v/>
      </c>
      <c r="O65" s="253" t="str">
        <f>IF(基本情報入力シート!W79="","",基本情報入力シート!W79)</f>
        <v/>
      </c>
      <c r="P65" s="358" t="str">
        <f>IF(基本情報入力シート!X79="","",基本情報入力シート!X79)</f>
        <v/>
      </c>
      <c r="Q65" s="382" t="str">
        <f>IF(基本情報入力シート!Y79="","",基本情報入力シート!Y79)</f>
        <v/>
      </c>
      <c r="R65" s="247"/>
      <c r="S65" s="248"/>
      <c r="T65" s="249"/>
      <c r="U65" s="249"/>
      <c r="V65" s="249"/>
      <c r="W65" s="250"/>
      <c r="X65" s="251"/>
      <c r="Y65" s="259"/>
      <c r="Z65" s="259"/>
      <c r="AA65" s="259"/>
      <c r="AB65" s="259"/>
      <c r="AC65" s="259"/>
      <c r="AD65" s="259"/>
      <c r="AE65" s="399"/>
      <c r="AF65" s="399"/>
      <c r="AG65" s="260"/>
      <c r="AH65" s="261"/>
      <c r="AI65" s="373"/>
      <c r="AJ65" s="373"/>
      <c r="AK65" s="373"/>
    </row>
    <row r="66" spans="1:37" ht="27.75" customHeight="1">
      <c r="A66" s="252">
        <f t="shared" si="2"/>
        <v>48</v>
      </c>
      <c r="B66" s="354" t="str">
        <f>IF(基本情報入力シート!C80="","",基本情報入力シート!C80)</f>
        <v/>
      </c>
      <c r="C66" s="366" t="str">
        <f>IF(基本情報入力シート!D80="","",基本情報入力シート!D80)</f>
        <v/>
      </c>
      <c r="D66" s="367" t="str">
        <f>IF(基本情報入力シート!E80="","",基本情報入力シート!E80)</f>
        <v/>
      </c>
      <c r="E66" s="355" t="str">
        <f>IF(基本情報入力シート!F80="","",基本情報入力シート!F80)</f>
        <v/>
      </c>
      <c r="F66" s="355" t="str">
        <f>IF(基本情報入力シート!G80="","",基本情報入力シート!G80)</f>
        <v/>
      </c>
      <c r="G66" s="355" t="str">
        <f>IF(基本情報入力シート!H80="","",基本情報入力シート!H80)</f>
        <v/>
      </c>
      <c r="H66" s="355" t="str">
        <f>IF(基本情報入力シート!I80="","",基本情報入力シート!I80)</f>
        <v/>
      </c>
      <c r="I66" s="355" t="str">
        <f>IF(基本情報入力シート!J80="","",基本情報入力シート!J80)</f>
        <v/>
      </c>
      <c r="J66" s="355" t="str">
        <f>IF(基本情報入力シート!K80="","",基本情報入力シート!K80)</f>
        <v/>
      </c>
      <c r="K66" s="356" t="str">
        <f>IF(基本情報入力シート!L80="","",基本情報入力シート!L80)</f>
        <v/>
      </c>
      <c r="L66" s="350" t="s">
        <v>273</v>
      </c>
      <c r="M66" s="357" t="str">
        <f>IF(基本情報入力シート!M80="","",基本情報入力シート!M80)</f>
        <v/>
      </c>
      <c r="N66" s="253" t="str">
        <f>IF(基本情報入力シート!R80="","",基本情報入力シート!R80)</f>
        <v/>
      </c>
      <c r="O66" s="253" t="str">
        <f>IF(基本情報入力シート!W80="","",基本情報入力シート!W80)</f>
        <v/>
      </c>
      <c r="P66" s="358" t="str">
        <f>IF(基本情報入力シート!X80="","",基本情報入力シート!X80)</f>
        <v/>
      </c>
      <c r="Q66" s="382" t="str">
        <f>IF(基本情報入力シート!Y80="","",基本情報入力シート!Y80)</f>
        <v/>
      </c>
      <c r="R66" s="247"/>
      <c r="S66" s="248"/>
      <c r="T66" s="249"/>
      <c r="U66" s="249"/>
      <c r="V66" s="249"/>
      <c r="W66" s="250"/>
      <c r="X66" s="251"/>
      <c r="Y66" s="259"/>
      <c r="Z66" s="259"/>
      <c r="AA66" s="259"/>
      <c r="AB66" s="259"/>
      <c r="AC66" s="259"/>
      <c r="AD66" s="259"/>
      <c r="AE66" s="399"/>
      <c r="AF66" s="399"/>
      <c r="AG66" s="260"/>
      <c r="AH66" s="261"/>
      <c r="AI66" s="373"/>
      <c r="AJ66" s="373"/>
      <c r="AK66" s="373"/>
    </row>
    <row r="67" spans="1:37" ht="27.75" customHeight="1">
      <c r="A67" s="252">
        <f t="shared" si="2"/>
        <v>49</v>
      </c>
      <c r="B67" s="354" t="str">
        <f>IF(基本情報入力シート!C81="","",基本情報入力シート!C81)</f>
        <v/>
      </c>
      <c r="C67" s="366" t="str">
        <f>IF(基本情報入力シート!D81="","",基本情報入力シート!D81)</f>
        <v/>
      </c>
      <c r="D67" s="367" t="str">
        <f>IF(基本情報入力シート!E81="","",基本情報入力シート!E81)</f>
        <v/>
      </c>
      <c r="E67" s="355" t="str">
        <f>IF(基本情報入力シート!F81="","",基本情報入力シート!F81)</f>
        <v/>
      </c>
      <c r="F67" s="355" t="str">
        <f>IF(基本情報入力シート!G81="","",基本情報入力シート!G81)</f>
        <v/>
      </c>
      <c r="G67" s="355" t="str">
        <f>IF(基本情報入力シート!H81="","",基本情報入力シート!H81)</f>
        <v/>
      </c>
      <c r="H67" s="355" t="str">
        <f>IF(基本情報入力シート!I81="","",基本情報入力シート!I81)</f>
        <v/>
      </c>
      <c r="I67" s="355" t="str">
        <f>IF(基本情報入力シート!J81="","",基本情報入力シート!J81)</f>
        <v/>
      </c>
      <c r="J67" s="355" t="str">
        <f>IF(基本情報入力シート!K81="","",基本情報入力シート!K81)</f>
        <v/>
      </c>
      <c r="K67" s="356" t="str">
        <f>IF(基本情報入力シート!L81="","",基本情報入力シート!L81)</f>
        <v/>
      </c>
      <c r="L67" s="350" t="s">
        <v>274</v>
      </c>
      <c r="M67" s="357" t="str">
        <f>IF(基本情報入力シート!M81="","",基本情報入力シート!M81)</f>
        <v/>
      </c>
      <c r="N67" s="253" t="str">
        <f>IF(基本情報入力シート!R81="","",基本情報入力シート!R81)</f>
        <v/>
      </c>
      <c r="O67" s="253" t="str">
        <f>IF(基本情報入力シート!W81="","",基本情報入力シート!W81)</f>
        <v/>
      </c>
      <c r="P67" s="358" t="str">
        <f>IF(基本情報入力シート!X81="","",基本情報入力シート!X81)</f>
        <v/>
      </c>
      <c r="Q67" s="382" t="str">
        <f>IF(基本情報入力シート!Y81="","",基本情報入力シート!Y81)</f>
        <v/>
      </c>
      <c r="R67" s="247"/>
      <c r="S67" s="248"/>
      <c r="T67" s="249"/>
      <c r="U67" s="249"/>
      <c r="V67" s="249"/>
      <c r="W67" s="250"/>
      <c r="X67" s="251"/>
      <c r="Y67" s="259"/>
      <c r="Z67" s="259"/>
      <c r="AA67" s="259"/>
      <c r="AB67" s="259"/>
      <c r="AC67" s="259"/>
      <c r="AD67" s="259"/>
      <c r="AE67" s="399"/>
      <c r="AF67" s="399"/>
      <c r="AG67" s="260"/>
      <c r="AH67" s="261"/>
      <c r="AI67" s="373"/>
      <c r="AJ67" s="373"/>
      <c r="AK67" s="373"/>
    </row>
    <row r="68" spans="1:37" ht="27.75" customHeight="1">
      <c r="A68" s="252">
        <f t="shared" si="2"/>
        <v>50</v>
      </c>
      <c r="B68" s="354" t="str">
        <f>IF(基本情報入力シート!C82="","",基本情報入力シート!C82)</f>
        <v/>
      </c>
      <c r="C68" s="366" t="str">
        <f>IF(基本情報入力シート!D82="","",基本情報入力シート!D82)</f>
        <v/>
      </c>
      <c r="D68" s="367" t="str">
        <f>IF(基本情報入力シート!E82="","",基本情報入力シート!E82)</f>
        <v/>
      </c>
      <c r="E68" s="355" t="str">
        <f>IF(基本情報入力シート!F82="","",基本情報入力シート!F82)</f>
        <v/>
      </c>
      <c r="F68" s="355" t="str">
        <f>IF(基本情報入力シート!G82="","",基本情報入力シート!G82)</f>
        <v/>
      </c>
      <c r="G68" s="355" t="str">
        <f>IF(基本情報入力シート!H82="","",基本情報入力シート!H82)</f>
        <v/>
      </c>
      <c r="H68" s="355" t="str">
        <f>IF(基本情報入力シート!I82="","",基本情報入力シート!I82)</f>
        <v/>
      </c>
      <c r="I68" s="355" t="str">
        <f>IF(基本情報入力シート!J82="","",基本情報入力シート!J82)</f>
        <v/>
      </c>
      <c r="J68" s="355" t="str">
        <f>IF(基本情報入力シート!K82="","",基本情報入力シート!K82)</f>
        <v/>
      </c>
      <c r="K68" s="356" t="str">
        <f>IF(基本情報入力シート!L82="","",基本情報入力シート!L82)</f>
        <v/>
      </c>
      <c r="L68" s="350" t="s">
        <v>275</v>
      </c>
      <c r="M68" s="357" t="str">
        <f>IF(基本情報入力シート!M82="","",基本情報入力シート!M82)</f>
        <v/>
      </c>
      <c r="N68" s="253" t="str">
        <f>IF(基本情報入力シート!R82="","",基本情報入力シート!R82)</f>
        <v/>
      </c>
      <c r="O68" s="253" t="str">
        <f>IF(基本情報入力シート!W82="","",基本情報入力シート!W82)</f>
        <v/>
      </c>
      <c r="P68" s="358" t="str">
        <f>IF(基本情報入力シート!X82="","",基本情報入力シート!X82)</f>
        <v/>
      </c>
      <c r="Q68" s="382" t="str">
        <f>IF(基本情報入力シート!Y82="","",基本情報入力シート!Y82)</f>
        <v/>
      </c>
      <c r="R68" s="247"/>
      <c r="S68" s="248"/>
      <c r="T68" s="249"/>
      <c r="U68" s="249"/>
      <c r="V68" s="249"/>
      <c r="W68" s="250"/>
      <c r="X68" s="251"/>
      <c r="Y68" s="259"/>
      <c r="Z68" s="259"/>
      <c r="AA68" s="259"/>
      <c r="AB68" s="259"/>
      <c r="AC68" s="259"/>
      <c r="AD68" s="259"/>
      <c r="AE68" s="399"/>
      <c r="AF68" s="399"/>
      <c r="AG68" s="260"/>
      <c r="AH68" s="261"/>
      <c r="AI68" s="373"/>
      <c r="AJ68" s="373"/>
      <c r="AK68" s="373"/>
    </row>
    <row r="69" spans="1:37" ht="27.75" customHeight="1">
      <c r="A69" s="252">
        <f t="shared" si="2"/>
        <v>51</v>
      </c>
      <c r="B69" s="354" t="str">
        <f>IF(基本情報入力シート!C83="","",基本情報入力シート!C83)</f>
        <v/>
      </c>
      <c r="C69" s="366" t="str">
        <f>IF(基本情報入力シート!D83="","",基本情報入力シート!D83)</f>
        <v/>
      </c>
      <c r="D69" s="367" t="str">
        <f>IF(基本情報入力シート!E83="","",基本情報入力シート!E83)</f>
        <v/>
      </c>
      <c r="E69" s="355" t="str">
        <f>IF(基本情報入力シート!F83="","",基本情報入力シート!F83)</f>
        <v/>
      </c>
      <c r="F69" s="355" t="str">
        <f>IF(基本情報入力シート!G83="","",基本情報入力シート!G83)</f>
        <v/>
      </c>
      <c r="G69" s="355" t="str">
        <f>IF(基本情報入力シート!H83="","",基本情報入力シート!H83)</f>
        <v/>
      </c>
      <c r="H69" s="355" t="str">
        <f>IF(基本情報入力シート!I83="","",基本情報入力シート!I83)</f>
        <v/>
      </c>
      <c r="I69" s="355" t="str">
        <f>IF(基本情報入力シート!J83="","",基本情報入力シート!J83)</f>
        <v/>
      </c>
      <c r="J69" s="355" t="str">
        <f>IF(基本情報入力シート!K83="","",基本情報入力シート!K83)</f>
        <v/>
      </c>
      <c r="K69" s="356" t="str">
        <f>IF(基本情報入力シート!L83="","",基本情報入力シート!L83)</f>
        <v/>
      </c>
      <c r="L69" s="350" t="s">
        <v>276</v>
      </c>
      <c r="M69" s="357" t="str">
        <f>IF(基本情報入力シート!M83="","",基本情報入力シート!M83)</f>
        <v/>
      </c>
      <c r="N69" s="253" t="str">
        <f>IF(基本情報入力シート!R83="","",基本情報入力シート!R83)</f>
        <v/>
      </c>
      <c r="O69" s="253" t="str">
        <f>IF(基本情報入力シート!W83="","",基本情報入力シート!W83)</f>
        <v/>
      </c>
      <c r="P69" s="358" t="str">
        <f>IF(基本情報入力シート!X83="","",基本情報入力シート!X83)</f>
        <v/>
      </c>
      <c r="Q69" s="382" t="str">
        <f>IF(基本情報入力シート!Y83="","",基本情報入力シート!Y83)</f>
        <v/>
      </c>
      <c r="R69" s="247"/>
      <c r="S69" s="248"/>
      <c r="T69" s="249"/>
      <c r="U69" s="249"/>
      <c r="V69" s="249"/>
      <c r="W69" s="250"/>
      <c r="X69" s="251"/>
      <c r="Y69" s="259"/>
      <c r="Z69" s="259"/>
      <c r="AA69" s="259"/>
      <c r="AB69" s="259"/>
      <c r="AC69" s="259"/>
      <c r="AD69" s="259"/>
      <c r="AE69" s="399"/>
      <c r="AF69" s="399"/>
      <c r="AG69" s="260"/>
      <c r="AH69" s="261"/>
      <c r="AI69" s="373"/>
      <c r="AJ69" s="373"/>
      <c r="AK69" s="373"/>
    </row>
    <row r="70" spans="1:37" ht="27.75" customHeight="1">
      <c r="A70" s="252">
        <f t="shared" si="2"/>
        <v>52</v>
      </c>
      <c r="B70" s="354" t="str">
        <f>IF(基本情報入力シート!C84="","",基本情報入力シート!C84)</f>
        <v/>
      </c>
      <c r="C70" s="366" t="str">
        <f>IF(基本情報入力シート!D84="","",基本情報入力シート!D84)</f>
        <v/>
      </c>
      <c r="D70" s="367" t="str">
        <f>IF(基本情報入力シート!E84="","",基本情報入力シート!E84)</f>
        <v/>
      </c>
      <c r="E70" s="355" t="str">
        <f>IF(基本情報入力シート!F84="","",基本情報入力シート!F84)</f>
        <v/>
      </c>
      <c r="F70" s="355" t="str">
        <f>IF(基本情報入力シート!G84="","",基本情報入力シート!G84)</f>
        <v/>
      </c>
      <c r="G70" s="355" t="str">
        <f>IF(基本情報入力シート!H84="","",基本情報入力シート!H84)</f>
        <v/>
      </c>
      <c r="H70" s="355" t="str">
        <f>IF(基本情報入力シート!I84="","",基本情報入力シート!I84)</f>
        <v/>
      </c>
      <c r="I70" s="355" t="str">
        <f>IF(基本情報入力シート!J84="","",基本情報入力シート!J84)</f>
        <v/>
      </c>
      <c r="J70" s="355" t="str">
        <f>IF(基本情報入力シート!K84="","",基本情報入力シート!K84)</f>
        <v/>
      </c>
      <c r="K70" s="356" t="str">
        <f>IF(基本情報入力シート!L84="","",基本情報入力シート!L84)</f>
        <v/>
      </c>
      <c r="L70" s="350" t="s">
        <v>277</v>
      </c>
      <c r="M70" s="357" t="str">
        <f>IF(基本情報入力シート!M84="","",基本情報入力シート!M84)</f>
        <v/>
      </c>
      <c r="N70" s="253" t="str">
        <f>IF(基本情報入力シート!R84="","",基本情報入力シート!R84)</f>
        <v/>
      </c>
      <c r="O70" s="253" t="str">
        <f>IF(基本情報入力シート!W84="","",基本情報入力シート!W84)</f>
        <v/>
      </c>
      <c r="P70" s="358" t="str">
        <f>IF(基本情報入力シート!X84="","",基本情報入力シート!X84)</f>
        <v/>
      </c>
      <c r="Q70" s="382" t="str">
        <f>IF(基本情報入力シート!Y84="","",基本情報入力シート!Y84)</f>
        <v/>
      </c>
      <c r="R70" s="247"/>
      <c r="S70" s="248"/>
      <c r="T70" s="249"/>
      <c r="U70" s="249"/>
      <c r="V70" s="249"/>
      <c r="W70" s="250"/>
      <c r="X70" s="251"/>
      <c r="Y70" s="259"/>
      <c r="Z70" s="259"/>
      <c r="AA70" s="259"/>
      <c r="AB70" s="259"/>
      <c r="AC70" s="259"/>
      <c r="AD70" s="259"/>
      <c r="AE70" s="399"/>
      <c r="AF70" s="399"/>
      <c r="AG70" s="260"/>
      <c r="AH70" s="261"/>
      <c r="AI70" s="373"/>
      <c r="AJ70" s="373"/>
      <c r="AK70" s="373"/>
    </row>
    <row r="71" spans="1:37" ht="27.75" customHeight="1">
      <c r="A71" s="252">
        <f t="shared" si="2"/>
        <v>53</v>
      </c>
      <c r="B71" s="354" t="str">
        <f>IF(基本情報入力シート!C85="","",基本情報入力シート!C85)</f>
        <v/>
      </c>
      <c r="C71" s="366" t="str">
        <f>IF(基本情報入力シート!D85="","",基本情報入力シート!D85)</f>
        <v/>
      </c>
      <c r="D71" s="367" t="str">
        <f>IF(基本情報入力シート!E85="","",基本情報入力シート!E85)</f>
        <v/>
      </c>
      <c r="E71" s="355" t="str">
        <f>IF(基本情報入力シート!F85="","",基本情報入力シート!F85)</f>
        <v/>
      </c>
      <c r="F71" s="355" t="str">
        <f>IF(基本情報入力シート!G85="","",基本情報入力シート!G85)</f>
        <v/>
      </c>
      <c r="G71" s="355" t="str">
        <f>IF(基本情報入力シート!H85="","",基本情報入力シート!H85)</f>
        <v/>
      </c>
      <c r="H71" s="355" t="str">
        <f>IF(基本情報入力シート!I85="","",基本情報入力シート!I85)</f>
        <v/>
      </c>
      <c r="I71" s="355" t="str">
        <f>IF(基本情報入力シート!J85="","",基本情報入力シート!J85)</f>
        <v/>
      </c>
      <c r="J71" s="355" t="str">
        <f>IF(基本情報入力シート!K85="","",基本情報入力シート!K85)</f>
        <v/>
      </c>
      <c r="K71" s="356" t="str">
        <f>IF(基本情報入力シート!L85="","",基本情報入力シート!L85)</f>
        <v/>
      </c>
      <c r="L71" s="350" t="s">
        <v>278</v>
      </c>
      <c r="M71" s="357" t="str">
        <f>IF(基本情報入力シート!M85="","",基本情報入力シート!M85)</f>
        <v/>
      </c>
      <c r="N71" s="253" t="str">
        <f>IF(基本情報入力シート!R85="","",基本情報入力シート!R85)</f>
        <v/>
      </c>
      <c r="O71" s="253" t="str">
        <f>IF(基本情報入力シート!W85="","",基本情報入力シート!W85)</f>
        <v/>
      </c>
      <c r="P71" s="358" t="str">
        <f>IF(基本情報入力シート!X85="","",基本情報入力シート!X85)</f>
        <v/>
      </c>
      <c r="Q71" s="382" t="str">
        <f>IF(基本情報入力シート!Y85="","",基本情報入力シート!Y85)</f>
        <v/>
      </c>
      <c r="R71" s="247"/>
      <c r="S71" s="248"/>
      <c r="T71" s="249"/>
      <c r="U71" s="249"/>
      <c r="V71" s="249"/>
      <c r="W71" s="250"/>
      <c r="X71" s="251"/>
      <c r="Y71" s="259"/>
      <c r="Z71" s="259"/>
      <c r="AA71" s="259"/>
      <c r="AB71" s="259"/>
      <c r="AC71" s="259"/>
      <c r="AD71" s="259"/>
      <c r="AE71" s="399"/>
      <c r="AF71" s="399"/>
      <c r="AG71" s="260"/>
      <c r="AH71" s="261"/>
      <c r="AI71" s="373"/>
      <c r="AJ71" s="373"/>
      <c r="AK71" s="373"/>
    </row>
    <row r="72" spans="1:37" ht="27.75" customHeight="1">
      <c r="A72" s="252">
        <f t="shared" si="2"/>
        <v>54</v>
      </c>
      <c r="B72" s="354" t="str">
        <f>IF(基本情報入力シート!C86="","",基本情報入力シート!C86)</f>
        <v/>
      </c>
      <c r="C72" s="366" t="str">
        <f>IF(基本情報入力シート!D86="","",基本情報入力シート!D86)</f>
        <v/>
      </c>
      <c r="D72" s="367" t="str">
        <f>IF(基本情報入力シート!E86="","",基本情報入力シート!E86)</f>
        <v/>
      </c>
      <c r="E72" s="355" t="str">
        <f>IF(基本情報入力シート!F86="","",基本情報入力シート!F86)</f>
        <v/>
      </c>
      <c r="F72" s="355" t="str">
        <f>IF(基本情報入力シート!G86="","",基本情報入力シート!G86)</f>
        <v/>
      </c>
      <c r="G72" s="355" t="str">
        <f>IF(基本情報入力シート!H86="","",基本情報入力シート!H86)</f>
        <v/>
      </c>
      <c r="H72" s="355" t="str">
        <f>IF(基本情報入力シート!I86="","",基本情報入力シート!I86)</f>
        <v/>
      </c>
      <c r="I72" s="355" t="str">
        <f>IF(基本情報入力シート!J86="","",基本情報入力シート!J86)</f>
        <v/>
      </c>
      <c r="J72" s="355" t="str">
        <f>IF(基本情報入力シート!K86="","",基本情報入力シート!K86)</f>
        <v/>
      </c>
      <c r="K72" s="356" t="str">
        <f>IF(基本情報入力シート!L86="","",基本情報入力シート!L86)</f>
        <v/>
      </c>
      <c r="L72" s="350" t="s">
        <v>279</v>
      </c>
      <c r="M72" s="357" t="str">
        <f>IF(基本情報入力シート!M86="","",基本情報入力シート!M86)</f>
        <v/>
      </c>
      <c r="N72" s="253" t="str">
        <f>IF(基本情報入力シート!R86="","",基本情報入力シート!R86)</f>
        <v/>
      </c>
      <c r="O72" s="253" t="str">
        <f>IF(基本情報入力シート!W86="","",基本情報入力シート!W86)</f>
        <v/>
      </c>
      <c r="P72" s="358" t="str">
        <f>IF(基本情報入力シート!X86="","",基本情報入力シート!X86)</f>
        <v/>
      </c>
      <c r="Q72" s="382" t="str">
        <f>IF(基本情報入力シート!Y86="","",基本情報入力シート!Y86)</f>
        <v/>
      </c>
      <c r="R72" s="247"/>
      <c r="S72" s="248"/>
      <c r="T72" s="249"/>
      <c r="U72" s="249"/>
      <c r="V72" s="249"/>
      <c r="W72" s="250"/>
      <c r="X72" s="251"/>
      <c r="Y72" s="259"/>
      <c r="Z72" s="259"/>
      <c r="AA72" s="259"/>
      <c r="AB72" s="259"/>
      <c r="AC72" s="259"/>
      <c r="AD72" s="259"/>
      <c r="AE72" s="399"/>
      <c r="AF72" s="399"/>
      <c r="AG72" s="260"/>
      <c r="AH72" s="261"/>
      <c r="AI72" s="373"/>
      <c r="AJ72" s="373"/>
      <c r="AK72" s="373"/>
    </row>
    <row r="73" spans="1:37" ht="27.75" customHeight="1">
      <c r="A73" s="252">
        <f t="shared" si="2"/>
        <v>55</v>
      </c>
      <c r="B73" s="354" t="str">
        <f>IF(基本情報入力シート!C87="","",基本情報入力シート!C87)</f>
        <v/>
      </c>
      <c r="C73" s="366" t="str">
        <f>IF(基本情報入力シート!D87="","",基本情報入力シート!D87)</f>
        <v/>
      </c>
      <c r="D73" s="367" t="str">
        <f>IF(基本情報入力シート!E87="","",基本情報入力シート!E87)</f>
        <v/>
      </c>
      <c r="E73" s="355" t="str">
        <f>IF(基本情報入力シート!F87="","",基本情報入力シート!F87)</f>
        <v/>
      </c>
      <c r="F73" s="355" t="str">
        <f>IF(基本情報入力シート!G87="","",基本情報入力シート!G87)</f>
        <v/>
      </c>
      <c r="G73" s="355" t="str">
        <f>IF(基本情報入力シート!H87="","",基本情報入力シート!H87)</f>
        <v/>
      </c>
      <c r="H73" s="355" t="str">
        <f>IF(基本情報入力シート!I87="","",基本情報入力シート!I87)</f>
        <v/>
      </c>
      <c r="I73" s="355" t="str">
        <f>IF(基本情報入力シート!J87="","",基本情報入力シート!J87)</f>
        <v/>
      </c>
      <c r="J73" s="355" t="str">
        <f>IF(基本情報入力シート!K87="","",基本情報入力シート!K87)</f>
        <v/>
      </c>
      <c r="K73" s="356" t="str">
        <f>IF(基本情報入力シート!L87="","",基本情報入力シート!L87)</f>
        <v/>
      </c>
      <c r="L73" s="350" t="s">
        <v>280</v>
      </c>
      <c r="M73" s="357" t="str">
        <f>IF(基本情報入力シート!M87="","",基本情報入力シート!M87)</f>
        <v/>
      </c>
      <c r="N73" s="253" t="str">
        <f>IF(基本情報入力シート!R87="","",基本情報入力シート!R87)</f>
        <v/>
      </c>
      <c r="O73" s="253" t="str">
        <f>IF(基本情報入力シート!W87="","",基本情報入力シート!W87)</f>
        <v/>
      </c>
      <c r="P73" s="358" t="str">
        <f>IF(基本情報入力シート!X87="","",基本情報入力シート!X87)</f>
        <v/>
      </c>
      <c r="Q73" s="382" t="str">
        <f>IF(基本情報入力シート!Y87="","",基本情報入力シート!Y87)</f>
        <v/>
      </c>
      <c r="R73" s="247"/>
      <c r="S73" s="248"/>
      <c r="T73" s="249"/>
      <c r="U73" s="249"/>
      <c r="V73" s="249"/>
      <c r="W73" s="250"/>
      <c r="X73" s="251"/>
      <c r="Y73" s="259"/>
      <c r="Z73" s="259"/>
      <c r="AA73" s="259"/>
      <c r="AB73" s="259"/>
      <c r="AC73" s="259"/>
      <c r="AD73" s="259"/>
      <c r="AE73" s="399"/>
      <c r="AF73" s="399"/>
      <c r="AG73" s="260"/>
      <c r="AH73" s="261"/>
      <c r="AI73" s="373"/>
      <c r="AJ73" s="373"/>
      <c r="AK73" s="373"/>
    </row>
    <row r="74" spans="1:37" ht="27.75" customHeight="1">
      <c r="A74" s="252">
        <f t="shared" si="2"/>
        <v>56</v>
      </c>
      <c r="B74" s="354" t="str">
        <f>IF(基本情報入力シート!C88="","",基本情報入力シート!C88)</f>
        <v/>
      </c>
      <c r="C74" s="366" t="str">
        <f>IF(基本情報入力シート!D88="","",基本情報入力シート!D88)</f>
        <v/>
      </c>
      <c r="D74" s="367" t="str">
        <f>IF(基本情報入力シート!E88="","",基本情報入力シート!E88)</f>
        <v/>
      </c>
      <c r="E74" s="355" t="str">
        <f>IF(基本情報入力シート!F88="","",基本情報入力シート!F88)</f>
        <v/>
      </c>
      <c r="F74" s="355" t="str">
        <f>IF(基本情報入力シート!G88="","",基本情報入力シート!G88)</f>
        <v/>
      </c>
      <c r="G74" s="355" t="str">
        <f>IF(基本情報入力シート!H88="","",基本情報入力シート!H88)</f>
        <v/>
      </c>
      <c r="H74" s="355" t="str">
        <f>IF(基本情報入力シート!I88="","",基本情報入力シート!I88)</f>
        <v/>
      </c>
      <c r="I74" s="355" t="str">
        <f>IF(基本情報入力シート!J88="","",基本情報入力シート!J88)</f>
        <v/>
      </c>
      <c r="J74" s="355" t="str">
        <f>IF(基本情報入力シート!K88="","",基本情報入力シート!K88)</f>
        <v/>
      </c>
      <c r="K74" s="356" t="str">
        <f>IF(基本情報入力シート!L88="","",基本情報入力シート!L88)</f>
        <v/>
      </c>
      <c r="L74" s="350" t="s">
        <v>281</v>
      </c>
      <c r="M74" s="357" t="str">
        <f>IF(基本情報入力シート!M88="","",基本情報入力シート!M88)</f>
        <v/>
      </c>
      <c r="N74" s="253" t="str">
        <f>IF(基本情報入力シート!R88="","",基本情報入力シート!R88)</f>
        <v/>
      </c>
      <c r="O74" s="253" t="str">
        <f>IF(基本情報入力シート!W88="","",基本情報入力シート!W88)</f>
        <v/>
      </c>
      <c r="P74" s="358" t="str">
        <f>IF(基本情報入力シート!X88="","",基本情報入力シート!X88)</f>
        <v/>
      </c>
      <c r="Q74" s="382" t="str">
        <f>IF(基本情報入力シート!Y88="","",基本情報入力シート!Y88)</f>
        <v/>
      </c>
      <c r="R74" s="247"/>
      <c r="S74" s="248"/>
      <c r="T74" s="249"/>
      <c r="U74" s="249"/>
      <c r="V74" s="249"/>
      <c r="W74" s="250"/>
      <c r="X74" s="251"/>
      <c r="Y74" s="259"/>
      <c r="Z74" s="259"/>
      <c r="AA74" s="259"/>
      <c r="AB74" s="259"/>
      <c r="AC74" s="259"/>
      <c r="AD74" s="259"/>
      <c r="AE74" s="399"/>
      <c r="AF74" s="399"/>
      <c r="AG74" s="260"/>
      <c r="AH74" s="261"/>
      <c r="AI74" s="373"/>
      <c r="AJ74" s="373"/>
      <c r="AK74" s="373"/>
    </row>
    <row r="75" spans="1:37" ht="27.75" customHeight="1">
      <c r="A75" s="252">
        <f t="shared" si="2"/>
        <v>57</v>
      </c>
      <c r="B75" s="354" t="str">
        <f>IF(基本情報入力シート!C89="","",基本情報入力シート!C89)</f>
        <v/>
      </c>
      <c r="C75" s="366" t="str">
        <f>IF(基本情報入力シート!D89="","",基本情報入力シート!D89)</f>
        <v/>
      </c>
      <c r="D75" s="367" t="str">
        <f>IF(基本情報入力シート!E89="","",基本情報入力シート!E89)</f>
        <v/>
      </c>
      <c r="E75" s="355" t="str">
        <f>IF(基本情報入力シート!F89="","",基本情報入力シート!F89)</f>
        <v/>
      </c>
      <c r="F75" s="355" t="str">
        <f>IF(基本情報入力シート!G89="","",基本情報入力シート!G89)</f>
        <v/>
      </c>
      <c r="G75" s="355" t="str">
        <f>IF(基本情報入力シート!H89="","",基本情報入力シート!H89)</f>
        <v/>
      </c>
      <c r="H75" s="355" t="str">
        <f>IF(基本情報入力シート!I89="","",基本情報入力シート!I89)</f>
        <v/>
      </c>
      <c r="I75" s="355" t="str">
        <f>IF(基本情報入力シート!J89="","",基本情報入力シート!J89)</f>
        <v/>
      </c>
      <c r="J75" s="355" t="str">
        <f>IF(基本情報入力シート!K89="","",基本情報入力シート!K89)</f>
        <v/>
      </c>
      <c r="K75" s="356" t="str">
        <f>IF(基本情報入力シート!L89="","",基本情報入力シート!L89)</f>
        <v/>
      </c>
      <c r="L75" s="350" t="s">
        <v>282</v>
      </c>
      <c r="M75" s="357" t="str">
        <f>IF(基本情報入力シート!M89="","",基本情報入力シート!M89)</f>
        <v/>
      </c>
      <c r="N75" s="253" t="str">
        <f>IF(基本情報入力シート!R89="","",基本情報入力シート!R89)</f>
        <v/>
      </c>
      <c r="O75" s="253" t="str">
        <f>IF(基本情報入力シート!W89="","",基本情報入力シート!W89)</f>
        <v/>
      </c>
      <c r="P75" s="358" t="str">
        <f>IF(基本情報入力シート!X89="","",基本情報入力シート!X89)</f>
        <v/>
      </c>
      <c r="Q75" s="382" t="str">
        <f>IF(基本情報入力シート!Y89="","",基本情報入力シート!Y89)</f>
        <v/>
      </c>
      <c r="R75" s="247"/>
      <c r="S75" s="248"/>
      <c r="T75" s="249"/>
      <c r="U75" s="249"/>
      <c r="V75" s="249"/>
      <c r="W75" s="250"/>
      <c r="X75" s="251"/>
      <c r="Y75" s="259"/>
      <c r="Z75" s="259"/>
      <c r="AA75" s="259"/>
      <c r="AB75" s="259"/>
      <c r="AC75" s="259"/>
      <c r="AD75" s="259"/>
      <c r="AE75" s="399"/>
      <c r="AF75" s="399"/>
      <c r="AG75" s="260"/>
      <c r="AH75" s="261"/>
      <c r="AI75" s="373"/>
      <c r="AJ75" s="373"/>
      <c r="AK75" s="373"/>
    </row>
    <row r="76" spans="1:37" ht="27.75" customHeight="1">
      <c r="A76" s="252">
        <f t="shared" si="2"/>
        <v>58</v>
      </c>
      <c r="B76" s="354" t="str">
        <f>IF(基本情報入力シート!C90="","",基本情報入力シート!C90)</f>
        <v/>
      </c>
      <c r="C76" s="366" t="str">
        <f>IF(基本情報入力シート!D90="","",基本情報入力シート!D90)</f>
        <v/>
      </c>
      <c r="D76" s="367" t="str">
        <f>IF(基本情報入力シート!E90="","",基本情報入力シート!E90)</f>
        <v/>
      </c>
      <c r="E76" s="355" t="str">
        <f>IF(基本情報入力シート!F90="","",基本情報入力シート!F90)</f>
        <v/>
      </c>
      <c r="F76" s="355" t="str">
        <f>IF(基本情報入力シート!G90="","",基本情報入力シート!G90)</f>
        <v/>
      </c>
      <c r="G76" s="355" t="str">
        <f>IF(基本情報入力シート!H90="","",基本情報入力シート!H90)</f>
        <v/>
      </c>
      <c r="H76" s="355" t="str">
        <f>IF(基本情報入力シート!I90="","",基本情報入力シート!I90)</f>
        <v/>
      </c>
      <c r="I76" s="355" t="str">
        <f>IF(基本情報入力シート!J90="","",基本情報入力シート!J90)</f>
        <v/>
      </c>
      <c r="J76" s="355" t="str">
        <f>IF(基本情報入力シート!K90="","",基本情報入力シート!K90)</f>
        <v/>
      </c>
      <c r="K76" s="356" t="str">
        <f>IF(基本情報入力シート!L90="","",基本情報入力シート!L90)</f>
        <v/>
      </c>
      <c r="L76" s="350" t="s">
        <v>283</v>
      </c>
      <c r="M76" s="357" t="str">
        <f>IF(基本情報入力シート!M90="","",基本情報入力シート!M90)</f>
        <v/>
      </c>
      <c r="N76" s="253" t="str">
        <f>IF(基本情報入力シート!R90="","",基本情報入力シート!R90)</f>
        <v/>
      </c>
      <c r="O76" s="253" t="str">
        <f>IF(基本情報入力シート!W90="","",基本情報入力シート!W90)</f>
        <v/>
      </c>
      <c r="P76" s="358" t="str">
        <f>IF(基本情報入力シート!X90="","",基本情報入力シート!X90)</f>
        <v/>
      </c>
      <c r="Q76" s="382" t="str">
        <f>IF(基本情報入力シート!Y90="","",基本情報入力シート!Y90)</f>
        <v/>
      </c>
      <c r="R76" s="247"/>
      <c r="S76" s="248"/>
      <c r="T76" s="249"/>
      <c r="U76" s="249"/>
      <c r="V76" s="249"/>
      <c r="W76" s="250"/>
      <c r="X76" s="251"/>
      <c r="Y76" s="259"/>
      <c r="Z76" s="259"/>
      <c r="AA76" s="259"/>
      <c r="AB76" s="259"/>
      <c r="AC76" s="259"/>
      <c r="AD76" s="259"/>
      <c r="AE76" s="399"/>
      <c r="AF76" s="399"/>
      <c r="AG76" s="260"/>
      <c r="AH76" s="261"/>
      <c r="AI76" s="373"/>
      <c r="AJ76" s="373"/>
      <c r="AK76" s="373"/>
    </row>
    <row r="77" spans="1:37" ht="27.75" customHeight="1">
      <c r="A77" s="252">
        <f t="shared" si="2"/>
        <v>59</v>
      </c>
      <c r="B77" s="354" t="str">
        <f>IF(基本情報入力シート!C91="","",基本情報入力シート!C91)</f>
        <v/>
      </c>
      <c r="C77" s="366" t="str">
        <f>IF(基本情報入力シート!D91="","",基本情報入力シート!D91)</f>
        <v/>
      </c>
      <c r="D77" s="367" t="str">
        <f>IF(基本情報入力シート!E91="","",基本情報入力シート!E91)</f>
        <v/>
      </c>
      <c r="E77" s="355" t="str">
        <f>IF(基本情報入力シート!F91="","",基本情報入力シート!F91)</f>
        <v/>
      </c>
      <c r="F77" s="355" t="str">
        <f>IF(基本情報入力シート!G91="","",基本情報入力シート!G91)</f>
        <v/>
      </c>
      <c r="G77" s="355" t="str">
        <f>IF(基本情報入力シート!H91="","",基本情報入力シート!H91)</f>
        <v/>
      </c>
      <c r="H77" s="355" t="str">
        <f>IF(基本情報入力シート!I91="","",基本情報入力シート!I91)</f>
        <v/>
      </c>
      <c r="I77" s="355" t="str">
        <f>IF(基本情報入力シート!J91="","",基本情報入力シート!J91)</f>
        <v/>
      </c>
      <c r="J77" s="355" t="str">
        <f>IF(基本情報入力シート!K91="","",基本情報入力シート!K91)</f>
        <v/>
      </c>
      <c r="K77" s="356" t="str">
        <f>IF(基本情報入力シート!L91="","",基本情報入力シート!L91)</f>
        <v/>
      </c>
      <c r="L77" s="350" t="s">
        <v>284</v>
      </c>
      <c r="M77" s="357" t="str">
        <f>IF(基本情報入力シート!M91="","",基本情報入力シート!M91)</f>
        <v/>
      </c>
      <c r="N77" s="253" t="str">
        <f>IF(基本情報入力シート!R91="","",基本情報入力シート!R91)</f>
        <v/>
      </c>
      <c r="O77" s="253" t="str">
        <f>IF(基本情報入力シート!W91="","",基本情報入力シート!W91)</f>
        <v/>
      </c>
      <c r="P77" s="358" t="str">
        <f>IF(基本情報入力シート!X91="","",基本情報入力シート!X91)</f>
        <v/>
      </c>
      <c r="Q77" s="382" t="str">
        <f>IF(基本情報入力シート!Y91="","",基本情報入力シート!Y91)</f>
        <v/>
      </c>
      <c r="R77" s="247"/>
      <c r="S77" s="248"/>
      <c r="T77" s="249"/>
      <c r="U77" s="249"/>
      <c r="V77" s="249"/>
      <c r="W77" s="250"/>
      <c r="X77" s="251"/>
      <c r="Y77" s="259"/>
      <c r="Z77" s="259"/>
      <c r="AA77" s="259"/>
      <c r="AB77" s="259"/>
      <c r="AC77" s="259"/>
      <c r="AD77" s="259"/>
      <c r="AE77" s="399"/>
      <c r="AF77" s="399"/>
      <c r="AG77" s="260"/>
      <c r="AH77" s="261"/>
      <c r="AI77" s="373"/>
      <c r="AJ77" s="373"/>
      <c r="AK77" s="373"/>
    </row>
    <row r="78" spans="1:37" ht="27.75" customHeight="1">
      <c r="A78" s="252">
        <f t="shared" si="2"/>
        <v>60</v>
      </c>
      <c r="B78" s="354" t="str">
        <f>IF(基本情報入力シート!C92="","",基本情報入力シート!C92)</f>
        <v/>
      </c>
      <c r="C78" s="366" t="str">
        <f>IF(基本情報入力シート!D92="","",基本情報入力シート!D92)</f>
        <v/>
      </c>
      <c r="D78" s="367" t="str">
        <f>IF(基本情報入力シート!E92="","",基本情報入力シート!E92)</f>
        <v/>
      </c>
      <c r="E78" s="355" t="str">
        <f>IF(基本情報入力シート!F92="","",基本情報入力シート!F92)</f>
        <v/>
      </c>
      <c r="F78" s="355" t="str">
        <f>IF(基本情報入力シート!G92="","",基本情報入力シート!G92)</f>
        <v/>
      </c>
      <c r="G78" s="355" t="str">
        <f>IF(基本情報入力シート!H92="","",基本情報入力シート!H92)</f>
        <v/>
      </c>
      <c r="H78" s="355" t="str">
        <f>IF(基本情報入力シート!I92="","",基本情報入力シート!I92)</f>
        <v/>
      </c>
      <c r="I78" s="355" t="str">
        <f>IF(基本情報入力シート!J92="","",基本情報入力シート!J92)</f>
        <v/>
      </c>
      <c r="J78" s="355" t="str">
        <f>IF(基本情報入力シート!K92="","",基本情報入力シート!K92)</f>
        <v/>
      </c>
      <c r="K78" s="356" t="str">
        <f>IF(基本情報入力シート!L92="","",基本情報入力シート!L92)</f>
        <v/>
      </c>
      <c r="L78" s="350" t="s">
        <v>285</v>
      </c>
      <c r="M78" s="357" t="str">
        <f>IF(基本情報入力シート!M92="","",基本情報入力シート!M92)</f>
        <v/>
      </c>
      <c r="N78" s="253" t="str">
        <f>IF(基本情報入力シート!R92="","",基本情報入力シート!R92)</f>
        <v/>
      </c>
      <c r="O78" s="253" t="str">
        <f>IF(基本情報入力シート!W92="","",基本情報入力シート!W92)</f>
        <v/>
      </c>
      <c r="P78" s="358" t="str">
        <f>IF(基本情報入力シート!X92="","",基本情報入力シート!X92)</f>
        <v/>
      </c>
      <c r="Q78" s="382" t="str">
        <f>IF(基本情報入力シート!Y92="","",基本情報入力シート!Y92)</f>
        <v/>
      </c>
      <c r="R78" s="247"/>
      <c r="S78" s="248"/>
      <c r="T78" s="249"/>
      <c r="U78" s="249"/>
      <c r="V78" s="249"/>
      <c r="W78" s="250"/>
      <c r="X78" s="251"/>
      <c r="Y78" s="259"/>
      <c r="Z78" s="259"/>
      <c r="AA78" s="259"/>
      <c r="AB78" s="259"/>
      <c r="AC78" s="259"/>
      <c r="AD78" s="259"/>
      <c r="AE78" s="399"/>
      <c r="AF78" s="399"/>
      <c r="AG78" s="260"/>
      <c r="AH78" s="261"/>
      <c r="AI78" s="373"/>
      <c r="AJ78" s="373"/>
      <c r="AK78" s="373"/>
    </row>
    <row r="79" spans="1:37" ht="27.75" customHeight="1">
      <c r="A79" s="252">
        <f t="shared" si="2"/>
        <v>61</v>
      </c>
      <c r="B79" s="354" t="str">
        <f>IF(基本情報入力シート!C93="","",基本情報入力シート!C93)</f>
        <v/>
      </c>
      <c r="C79" s="366" t="str">
        <f>IF(基本情報入力シート!D93="","",基本情報入力シート!D93)</f>
        <v/>
      </c>
      <c r="D79" s="367" t="str">
        <f>IF(基本情報入力シート!E93="","",基本情報入力シート!E93)</f>
        <v/>
      </c>
      <c r="E79" s="355" t="str">
        <f>IF(基本情報入力シート!F93="","",基本情報入力シート!F93)</f>
        <v/>
      </c>
      <c r="F79" s="355" t="str">
        <f>IF(基本情報入力シート!G93="","",基本情報入力シート!G93)</f>
        <v/>
      </c>
      <c r="G79" s="355" t="str">
        <f>IF(基本情報入力シート!H93="","",基本情報入力シート!H93)</f>
        <v/>
      </c>
      <c r="H79" s="355" t="str">
        <f>IF(基本情報入力シート!I93="","",基本情報入力シート!I93)</f>
        <v/>
      </c>
      <c r="I79" s="355" t="str">
        <f>IF(基本情報入力シート!J93="","",基本情報入力シート!J93)</f>
        <v/>
      </c>
      <c r="J79" s="355" t="str">
        <f>IF(基本情報入力シート!K93="","",基本情報入力シート!K93)</f>
        <v/>
      </c>
      <c r="K79" s="356" t="str">
        <f>IF(基本情報入力シート!L93="","",基本情報入力シート!L93)</f>
        <v/>
      </c>
      <c r="L79" s="350" t="s">
        <v>286</v>
      </c>
      <c r="M79" s="357" t="str">
        <f>IF(基本情報入力シート!M93="","",基本情報入力シート!M93)</f>
        <v/>
      </c>
      <c r="N79" s="253" t="str">
        <f>IF(基本情報入力シート!R93="","",基本情報入力シート!R93)</f>
        <v/>
      </c>
      <c r="O79" s="253" t="str">
        <f>IF(基本情報入力シート!W93="","",基本情報入力シート!W93)</f>
        <v/>
      </c>
      <c r="P79" s="358" t="str">
        <f>IF(基本情報入力シート!X93="","",基本情報入力シート!X93)</f>
        <v/>
      </c>
      <c r="Q79" s="382" t="str">
        <f>IF(基本情報入力シート!Y93="","",基本情報入力シート!Y93)</f>
        <v/>
      </c>
      <c r="R79" s="247"/>
      <c r="S79" s="248"/>
      <c r="T79" s="249"/>
      <c r="U79" s="249"/>
      <c r="V79" s="249"/>
      <c r="W79" s="250"/>
      <c r="X79" s="251"/>
      <c r="Y79" s="259"/>
      <c r="Z79" s="259"/>
      <c r="AA79" s="259"/>
      <c r="AB79" s="259"/>
      <c r="AC79" s="259"/>
      <c r="AD79" s="259"/>
      <c r="AE79" s="399"/>
      <c r="AF79" s="399"/>
      <c r="AG79" s="260"/>
      <c r="AH79" s="261"/>
      <c r="AI79" s="373"/>
      <c r="AJ79" s="373"/>
      <c r="AK79" s="373"/>
    </row>
    <row r="80" spans="1:37" ht="27.75" customHeight="1">
      <c r="A80" s="252">
        <f t="shared" si="2"/>
        <v>62</v>
      </c>
      <c r="B80" s="354" t="str">
        <f>IF(基本情報入力シート!C94="","",基本情報入力シート!C94)</f>
        <v/>
      </c>
      <c r="C80" s="366" t="str">
        <f>IF(基本情報入力シート!D94="","",基本情報入力シート!D94)</f>
        <v/>
      </c>
      <c r="D80" s="367" t="str">
        <f>IF(基本情報入力シート!E94="","",基本情報入力シート!E94)</f>
        <v/>
      </c>
      <c r="E80" s="355" t="str">
        <f>IF(基本情報入力シート!F94="","",基本情報入力シート!F94)</f>
        <v/>
      </c>
      <c r="F80" s="355" t="str">
        <f>IF(基本情報入力シート!G94="","",基本情報入力シート!G94)</f>
        <v/>
      </c>
      <c r="G80" s="355" t="str">
        <f>IF(基本情報入力シート!H94="","",基本情報入力シート!H94)</f>
        <v/>
      </c>
      <c r="H80" s="355" t="str">
        <f>IF(基本情報入力シート!I94="","",基本情報入力シート!I94)</f>
        <v/>
      </c>
      <c r="I80" s="355" t="str">
        <f>IF(基本情報入力シート!J94="","",基本情報入力シート!J94)</f>
        <v/>
      </c>
      <c r="J80" s="355" t="str">
        <f>IF(基本情報入力シート!K94="","",基本情報入力シート!K94)</f>
        <v/>
      </c>
      <c r="K80" s="356" t="str">
        <f>IF(基本情報入力シート!L94="","",基本情報入力シート!L94)</f>
        <v/>
      </c>
      <c r="L80" s="350" t="s">
        <v>287</v>
      </c>
      <c r="M80" s="357" t="str">
        <f>IF(基本情報入力シート!M94="","",基本情報入力シート!M94)</f>
        <v/>
      </c>
      <c r="N80" s="253" t="str">
        <f>IF(基本情報入力シート!R94="","",基本情報入力シート!R94)</f>
        <v/>
      </c>
      <c r="O80" s="253" t="str">
        <f>IF(基本情報入力シート!W94="","",基本情報入力シート!W94)</f>
        <v/>
      </c>
      <c r="P80" s="358" t="str">
        <f>IF(基本情報入力シート!X94="","",基本情報入力シート!X94)</f>
        <v/>
      </c>
      <c r="Q80" s="382" t="str">
        <f>IF(基本情報入力シート!Y94="","",基本情報入力シート!Y94)</f>
        <v/>
      </c>
      <c r="R80" s="247"/>
      <c r="S80" s="248"/>
      <c r="T80" s="249"/>
      <c r="U80" s="249"/>
      <c r="V80" s="249"/>
      <c r="W80" s="250"/>
      <c r="X80" s="251"/>
      <c r="Y80" s="259"/>
      <c r="Z80" s="259"/>
      <c r="AA80" s="259"/>
      <c r="AB80" s="259"/>
      <c r="AC80" s="259"/>
      <c r="AD80" s="259"/>
      <c r="AE80" s="399"/>
      <c r="AF80" s="399"/>
      <c r="AG80" s="260"/>
      <c r="AH80" s="261"/>
      <c r="AI80" s="373"/>
      <c r="AJ80" s="373"/>
      <c r="AK80" s="373"/>
    </row>
    <row r="81" spans="1:37" ht="27.75" customHeight="1">
      <c r="A81" s="252">
        <f t="shared" si="2"/>
        <v>63</v>
      </c>
      <c r="B81" s="354" t="str">
        <f>IF(基本情報入力シート!C95="","",基本情報入力シート!C95)</f>
        <v/>
      </c>
      <c r="C81" s="366" t="str">
        <f>IF(基本情報入力シート!D95="","",基本情報入力シート!D95)</f>
        <v/>
      </c>
      <c r="D81" s="367" t="str">
        <f>IF(基本情報入力シート!E95="","",基本情報入力シート!E95)</f>
        <v/>
      </c>
      <c r="E81" s="355" t="str">
        <f>IF(基本情報入力シート!F95="","",基本情報入力シート!F95)</f>
        <v/>
      </c>
      <c r="F81" s="355" t="str">
        <f>IF(基本情報入力シート!G95="","",基本情報入力シート!G95)</f>
        <v/>
      </c>
      <c r="G81" s="355" t="str">
        <f>IF(基本情報入力シート!H95="","",基本情報入力シート!H95)</f>
        <v/>
      </c>
      <c r="H81" s="355" t="str">
        <f>IF(基本情報入力シート!I95="","",基本情報入力シート!I95)</f>
        <v/>
      </c>
      <c r="I81" s="355" t="str">
        <f>IF(基本情報入力シート!J95="","",基本情報入力シート!J95)</f>
        <v/>
      </c>
      <c r="J81" s="355" t="str">
        <f>IF(基本情報入力シート!K95="","",基本情報入力シート!K95)</f>
        <v/>
      </c>
      <c r="K81" s="356" t="str">
        <f>IF(基本情報入力シート!L95="","",基本情報入力シート!L95)</f>
        <v/>
      </c>
      <c r="L81" s="350" t="s">
        <v>288</v>
      </c>
      <c r="M81" s="357" t="str">
        <f>IF(基本情報入力シート!M95="","",基本情報入力シート!M95)</f>
        <v/>
      </c>
      <c r="N81" s="253" t="str">
        <f>IF(基本情報入力シート!R95="","",基本情報入力シート!R95)</f>
        <v/>
      </c>
      <c r="O81" s="253" t="str">
        <f>IF(基本情報入力シート!W95="","",基本情報入力シート!W95)</f>
        <v/>
      </c>
      <c r="P81" s="358" t="str">
        <f>IF(基本情報入力シート!X95="","",基本情報入力シート!X95)</f>
        <v/>
      </c>
      <c r="Q81" s="382" t="str">
        <f>IF(基本情報入力シート!Y95="","",基本情報入力シート!Y95)</f>
        <v/>
      </c>
      <c r="R81" s="247"/>
      <c r="S81" s="248"/>
      <c r="T81" s="249"/>
      <c r="U81" s="249"/>
      <c r="V81" s="249"/>
      <c r="W81" s="250"/>
      <c r="X81" s="251"/>
      <c r="Y81" s="259"/>
      <c r="Z81" s="259"/>
      <c r="AA81" s="259"/>
      <c r="AB81" s="259"/>
      <c r="AC81" s="259"/>
      <c r="AD81" s="259"/>
      <c r="AE81" s="399"/>
      <c r="AF81" s="399"/>
      <c r="AG81" s="260"/>
      <c r="AH81" s="261"/>
      <c r="AI81" s="373"/>
      <c r="AJ81" s="373"/>
      <c r="AK81" s="373"/>
    </row>
    <row r="82" spans="1:37" ht="27.75" customHeight="1">
      <c r="A82" s="252">
        <f t="shared" si="2"/>
        <v>64</v>
      </c>
      <c r="B82" s="354" t="str">
        <f>IF(基本情報入力シート!C96="","",基本情報入力シート!C96)</f>
        <v/>
      </c>
      <c r="C82" s="366" t="str">
        <f>IF(基本情報入力シート!D96="","",基本情報入力シート!D96)</f>
        <v/>
      </c>
      <c r="D82" s="367" t="str">
        <f>IF(基本情報入力シート!E96="","",基本情報入力シート!E96)</f>
        <v/>
      </c>
      <c r="E82" s="355" t="str">
        <f>IF(基本情報入力シート!F96="","",基本情報入力シート!F96)</f>
        <v/>
      </c>
      <c r="F82" s="355" t="str">
        <f>IF(基本情報入力シート!G96="","",基本情報入力シート!G96)</f>
        <v/>
      </c>
      <c r="G82" s="355" t="str">
        <f>IF(基本情報入力シート!H96="","",基本情報入力シート!H96)</f>
        <v/>
      </c>
      <c r="H82" s="355" t="str">
        <f>IF(基本情報入力シート!I96="","",基本情報入力シート!I96)</f>
        <v/>
      </c>
      <c r="I82" s="355" t="str">
        <f>IF(基本情報入力シート!J96="","",基本情報入力シート!J96)</f>
        <v/>
      </c>
      <c r="J82" s="355" t="str">
        <f>IF(基本情報入力シート!K96="","",基本情報入力シート!K96)</f>
        <v/>
      </c>
      <c r="K82" s="356" t="str">
        <f>IF(基本情報入力シート!L96="","",基本情報入力シート!L96)</f>
        <v/>
      </c>
      <c r="L82" s="350" t="s">
        <v>289</v>
      </c>
      <c r="M82" s="357" t="str">
        <f>IF(基本情報入力シート!M96="","",基本情報入力シート!M96)</f>
        <v/>
      </c>
      <c r="N82" s="253" t="str">
        <f>IF(基本情報入力シート!R96="","",基本情報入力シート!R96)</f>
        <v/>
      </c>
      <c r="O82" s="253" t="str">
        <f>IF(基本情報入力シート!W96="","",基本情報入力シート!W96)</f>
        <v/>
      </c>
      <c r="P82" s="358" t="str">
        <f>IF(基本情報入力シート!X96="","",基本情報入力シート!X96)</f>
        <v/>
      </c>
      <c r="Q82" s="382" t="str">
        <f>IF(基本情報入力シート!Y96="","",基本情報入力シート!Y96)</f>
        <v/>
      </c>
      <c r="R82" s="247"/>
      <c r="S82" s="248"/>
      <c r="T82" s="249"/>
      <c r="U82" s="249"/>
      <c r="V82" s="249"/>
      <c r="W82" s="250"/>
      <c r="X82" s="251"/>
      <c r="Y82" s="259"/>
      <c r="Z82" s="259"/>
      <c r="AA82" s="259"/>
      <c r="AB82" s="259"/>
      <c r="AC82" s="259"/>
      <c r="AD82" s="259"/>
      <c r="AE82" s="399"/>
      <c r="AF82" s="399"/>
      <c r="AG82" s="260"/>
      <c r="AH82" s="261"/>
      <c r="AI82" s="373"/>
      <c r="AJ82" s="373"/>
      <c r="AK82" s="373"/>
    </row>
    <row r="83" spans="1:37" ht="27.75" customHeight="1">
      <c r="A83" s="252">
        <f t="shared" si="2"/>
        <v>65</v>
      </c>
      <c r="B83" s="354" t="str">
        <f>IF(基本情報入力シート!C97="","",基本情報入力シート!C97)</f>
        <v/>
      </c>
      <c r="C83" s="366" t="str">
        <f>IF(基本情報入力シート!D97="","",基本情報入力シート!D97)</f>
        <v/>
      </c>
      <c r="D83" s="367" t="str">
        <f>IF(基本情報入力シート!E97="","",基本情報入力シート!E97)</f>
        <v/>
      </c>
      <c r="E83" s="355" t="str">
        <f>IF(基本情報入力シート!F97="","",基本情報入力シート!F97)</f>
        <v/>
      </c>
      <c r="F83" s="355" t="str">
        <f>IF(基本情報入力シート!G97="","",基本情報入力シート!G97)</f>
        <v/>
      </c>
      <c r="G83" s="355" t="str">
        <f>IF(基本情報入力シート!H97="","",基本情報入力シート!H97)</f>
        <v/>
      </c>
      <c r="H83" s="355" t="str">
        <f>IF(基本情報入力シート!I97="","",基本情報入力シート!I97)</f>
        <v/>
      </c>
      <c r="I83" s="355" t="str">
        <f>IF(基本情報入力シート!J97="","",基本情報入力シート!J97)</f>
        <v/>
      </c>
      <c r="J83" s="355" t="str">
        <f>IF(基本情報入力シート!K97="","",基本情報入力シート!K97)</f>
        <v/>
      </c>
      <c r="K83" s="356" t="str">
        <f>IF(基本情報入力シート!L97="","",基本情報入力シート!L97)</f>
        <v/>
      </c>
      <c r="L83" s="350" t="s">
        <v>290</v>
      </c>
      <c r="M83" s="357" t="str">
        <f>IF(基本情報入力シート!M97="","",基本情報入力シート!M97)</f>
        <v/>
      </c>
      <c r="N83" s="253" t="str">
        <f>IF(基本情報入力シート!R97="","",基本情報入力シート!R97)</f>
        <v/>
      </c>
      <c r="O83" s="253" t="str">
        <f>IF(基本情報入力シート!W97="","",基本情報入力シート!W97)</f>
        <v/>
      </c>
      <c r="P83" s="358" t="str">
        <f>IF(基本情報入力シート!X97="","",基本情報入力シート!X97)</f>
        <v/>
      </c>
      <c r="Q83" s="382" t="str">
        <f>IF(基本情報入力シート!Y97="","",基本情報入力シート!Y97)</f>
        <v/>
      </c>
      <c r="R83" s="247"/>
      <c r="S83" s="248"/>
      <c r="T83" s="249"/>
      <c r="U83" s="249"/>
      <c r="V83" s="249"/>
      <c r="W83" s="250"/>
      <c r="X83" s="251"/>
      <c r="Y83" s="259"/>
      <c r="Z83" s="259"/>
      <c r="AA83" s="259"/>
      <c r="AB83" s="259"/>
      <c r="AC83" s="259"/>
      <c r="AD83" s="259"/>
      <c r="AE83" s="399"/>
      <c r="AF83" s="399"/>
      <c r="AG83" s="260"/>
      <c r="AH83" s="261"/>
      <c r="AI83" s="373"/>
      <c r="AJ83" s="373"/>
      <c r="AK83" s="373"/>
    </row>
    <row r="84" spans="1:37" ht="27.75" customHeight="1">
      <c r="A84" s="252">
        <f t="shared" si="2"/>
        <v>66</v>
      </c>
      <c r="B84" s="354" t="str">
        <f>IF(基本情報入力シート!C98="","",基本情報入力シート!C98)</f>
        <v/>
      </c>
      <c r="C84" s="366" t="str">
        <f>IF(基本情報入力シート!D98="","",基本情報入力シート!D98)</f>
        <v/>
      </c>
      <c r="D84" s="367" t="str">
        <f>IF(基本情報入力シート!E98="","",基本情報入力シート!E98)</f>
        <v/>
      </c>
      <c r="E84" s="355" t="str">
        <f>IF(基本情報入力シート!F98="","",基本情報入力シート!F98)</f>
        <v/>
      </c>
      <c r="F84" s="355" t="str">
        <f>IF(基本情報入力シート!G98="","",基本情報入力シート!G98)</f>
        <v/>
      </c>
      <c r="G84" s="355" t="str">
        <f>IF(基本情報入力シート!H98="","",基本情報入力シート!H98)</f>
        <v/>
      </c>
      <c r="H84" s="355" t="str">
        <f>IF(基本情報入力シート!I98="","",基本情報入力シート!I98)</f>
        <v/>
      </c>
      <c r="I84" s="355" t="str">
        <f>IF(基本情報入力シート!J98="","",基本情報入力シート!J98)</f>
        <v/>
      </c>
      <c r="J84" s="355" t="str">
        <f>IF(基本情報入力シート!K98="","",基本情報入力シート!K98)</f>
        <v/>
      </c>
      <c r="K84" s="356" t="str">
        <f>IF(基本情報入力シート!L98="","",基本情報入力シート!L98)</f>
        <v/>
      </c>
      <c r="L84" s="350" t="s">
        <v>291</v>
      </c>
      <c r="M84" s="357" t="str">
        <f>IF(基本情報入力シート!M98="","",基本情報入力シート!M98)</f>
        <v/>
      </c>
      <c r="N84" s="253" t="str">
        <f>IF(基本情報入力シート!R98="","",基本情報入力シート!R98)</f>
        <v/>
      </c>
      <c r="O84" s="253" t="str">
        <f>IF(基本情報入力シート!W98="","",基本情報入力シート!W98)</f>
        <v/>
      </c>
      <c r="P84" s="358" t="str">
        <f>IF(基本情報入力シート!X98="","",基本情報入力シート!X98)</f>
        <v/>
      </c>
      <c r="Q84" s="382" t="str">
        <f>IF(基本情報入力シート!Y98="","",基本情報入力シート!Y98)</f>
        <v/>
      </c>
      <c r="R84" s="247"/>
      <c r="S84" s="248"/>
      <c r="T84" s="249"/>
      <c r="U84" s="249"/>
      <c r="V84" s="249"/>
      <c r="W84" s="250"/>
      <c r="X84" s="251"/>
      <c r="Y84" s="259"/>
      <c r="Z84" s="259"/>
      <c r="AA84" s="259"/>
      <c r="AB84" s="259"/>
      <c r="AC84" s="259"/>
      <c r="AD84" s="259"/>
      <c r="AE84" s="399"/>
      <c r="AF84" s="399"/>
      <c r="AG84" s="260"/>
      <c r="AH84" s="261"/>
      <c r="AI84" s="373"/>
      <c r="AJ84" s="373"/>
      <c r="AK84" s="373"/>
    </row>
    <row r="85" spans="1:37" ht="27.75" customHeight="1">
      <c r="A85" s="252">
        <f t="shared" ref="A85:A118" si="3">A84+1</f>
        <v>67</v>
      </c>
      <c r="B85" s="354" t="str">
        <f>IF(基本情報入力シート!C99="","",基本情報入力シート!C99)</f>
        <v/>
      </c>
      <c r="C85" s="366" t="str">
        <f>IF(基本情報入力シート!D99="","",基本情報入力シート!D99)</f>
        <v/>
      </c>
      <c r="D85" s="367" t="str">
        <f>IF(基本情報入力シート!E99="","",基本情報入力シート!E99)</f>
        <v/>
      </c>
      <c r="E85" s="355" t="str">
        <f>IF(基本情報入力シート!F99="","",基本情報入力シート!F99)</f>
        <v/>
      </c>
      <c r="F85" s="355" t="str">
        <f>IF(基本情報入力シート!G99="","",基本情報入力シート!G99)</f>
        <v/>
      </c>
      <c r="G85" s="355" t="str">
        <f>IF(基本情報入力シート!H99="","",基本情報入力シート!H99)</f>
        <v/>
      </c>
      <c r="H85" s="355" t="str">
        <f>IF(基本情報入力シート!I99="","",基本情報入力シート!I99)</f>
        <v/>
      </c>
      <c r="I85" s="355" t="str">
        <f>IF(基本情報入力シート!J99="","",基本情報入力シート!J99)</f>
        <v/>
      </c>
      <c r="J85" s="355" t="str">
        <f>IF(基本情報入力シート!K99="","",基本情報入力シート!K99)</f>
        <v/>
      </c>
      <c r="K85" s="356" t="str">
        <f>IF(基本情報入力シート!L99="","",基本情報入力シート!L99)</f>
        <v/>
      </c>
      <c r="L85" s="350" t="s">
        <v>292</v>
      </c>
      <c r="M85" s="357" t="str">
        <f>IF(基本情報入力シート!M99="","",基本情報入力シート!M99)</f>
        <v/>
      </c>
      <c r="N85" s="253" t="str">
        <f>IF(基本情報入力シート!R99="","",基本情報入力シート!R99)</f>
        <v/>
      </c>
      <c r="O85" s="253" t="str">
        <f>IF(基本情報入力シート!W99="","",基本情報入力シート!W99)</f>
        <v/>
      </c>
      <c r="P85" s="358" t="str">
        <f>IF(基本情報入力シート!X99="","",基本情報入力シート!X99)</f>
        <v/>
      </c>
      <c r="Q85" s="382" t="str">
        <f>IF(基本情報入力シート!Y99="","",基本情報入力シート!Y99)</f>
        <v/>
      </c>
      <c r="R85" s="247"/>
      <c r="S85" s="248"/>
      <c r="T85" s="249"/>
      <c r="U85" s="249"/>
      <c r="V85" s="249"/>
      <c r="W85" s="250"/>
      <c r="X85" s="251"/>
      <c r="Y85" s="259"/>
      <c r="Z85" s="259"/>
      <c r="AA85" s="259"/>
      <c r="AB85" s="259"/>
      <c r="AC85" s="259"/>
      <c r="AD85" s="259"/>
      <c r="AE85" s="399"/>
      <c r="AF85" s="399"/>
      <c r="AG85" s="260"/>
      <c r="AH85" s="261"/>
      <c r="AI85" s="373"/>
      <c r="AJ85" s="373"/>
      <c r="AK85" s="373"/>
    </row>
    <row r="86" spans="1:37" ht="27.75" customHeight="1">
      <c r="A86" s="252">
        <f t="shared" si="3"/>
        <v>68</v>
      </c>
      <c r="B86" s="354" t="str">
        <f>IF(基本情報入力シート!C100="","",基本情報入力シート!C100)</f>
        <v/>
      </c>
      <c r="C86" s="366" t="str">
        <f>IF(基本情報入力シート!D100="","",基本情報入力シート!D100)</f>
        <v/>
      </c>
      <c r="D86" s="367" t="str">
        <f>IF(基本情報入力シート!E100="","",基本情報入力シート!E100)</f>
        <v/>
      </c>
      <c r="E86" s="355" t="str">
        <f>IF(基本情報入力シート!F100="","",基本情報入力シート!F100)</f>
        <v/>
      </c>
      <c r="F86" s="355" t="str">
        <f>IF(基本情報入力シート!G100="","",基本情報入力シート!G100)</f>
        <v/>
      </c>
      <c r="G86" s="355" t="str">
        <f>IF(基本情報入力シート!H100="","",基本情報入力シート!H100)</f>
        <v/>
      </c>
      <c r="H86" s="355" t="str">
        <f>IF(基本情報入力シート!I100="","",基本情報入力シート!I100)</f>
        <v/>
      </c>
      <c r="I86" s="355" t="str">
        <f>IF(基本情報入力シート!J100="","",基本情報入力シート!J100)</f>
        <v/>
      </c>
      <c r="J86" s="355" t="str">
        <f>IF(基本情報入力シート!K100="","",基本情報入力シート!K100)</f>
        <v/>
      </c>
      <c r="K86" s="356" t="str">
        <f>IF(基本情報入力シート!L100="","",基本情報入力シート!L100)</f>
        <v/>
      </c>
      <c r="L86" s="350" t="s">
        <v>293</v>
      </c>
      <c r="M86" s="357" t="str">
        <f>IF(基本情報入力シート!M100="","",基本情報入力シート!M100)</f>
        <v/>
      </c>
      <c r="N86" s="253" t="str">
        <f>IF(基本情報入力シート!R100="","",基本情報入力シート!R100)</f>
        <v/>
      </c>
      <c r="O86" s="253" t="str">
        <f>IF(基本情報入力シート!W100="","",基本情報入力シート!W100)</f>
        <v/>
      </c>
      <c r="P86" s="358" t="str">
        <f>IF(基本情報入力シート!X100="","",基本情報入力シート!X100)</f>
        <v/>
      </c>
      <c r="Q86" s="382" t="str">
        <f>IF(基本情報入力シート!Y100="","",基本情報入力シート!Y100)</f>
        <v/>
      </c>
      <c r="R86" s="247"/>
      <c r="S86" s="248"/>
      <c r="T86" s="249"/>
      <c r="U86" s="249"/>
      <c r="V86" s="249"/>
      <c r="W86" s="250"/>
      <c r="X86" s="251"/>
      <c r="Y86" s="259"/>
      <c r="Z86" s="259"/>
      <c r="AA86" s="259"/>
      <c r="AB86" s="259"/>
      <c r="AC86" s="259"/>
      <c r="AD86" s="259"/>
      <c r="AE86" s="399"/>
      <c r="AF86" s="399"/>
      <c r="AG86" s="260"/>
      <c r="AH86" s="261"/>
      <c r="AI86" s="373"/>
      <c r="AJ86" s="373"/>
      <c r="AK86" s="373"/>
    </row>
    <row r="87" spans="1:37" ht="27.75" customHeight="1">
      <c r="A87" s="252">
        <f t="shared" si="3"/>
        <v>69</v>
      </c>
      <c r="B87" s="354" t="str">
        <f>IF(基本情報入力シート!C101="","",基本情報入力シート!C101)</f>
        <v/>
      </c>
      <c r="C87" s="366" t="str">
        <f>IF(基本情報入力シート!D101="","",基本情報入力シート!D101)</f>
        <v/>
      </c>
      <c r="D87" s="367" t="str">
        <f>IF(基本情報入力シート!E101="","",基本情報入力シート!E101)</f>
        <v/>
      </c>
      <c r="E87" s="355" t="str">
        <f>IF(基本情報入力シート!F101="","",基本情報入力シート!F101)</f>
        <v/>
      </c>
      <c r="F87" s="355" t="str">
        <f>IF(基本情報入力シート!G101="","",基本情報入力シート!G101)</f>
        <v/>
      </c>
      <c r="G87" s="355" t="str">
        <f>IF(基本情報入力シート!H101="","",基本情報入力シート!H101)</f>
        <v/>
      </c>
      <c r="H87" s="355" t="str">
        <f>IF(基本情報入力シート!I101="","",基本情報入力シート!I101)</f>
        <v/>
      </c>
      <c r="I87" s="355" t="str">
        <f>IF(基本情報入力シート!J101="","",基本情報入力シート!J101)</f>
        <v/>
      </c>
      <c r="J87" s="355" t="str">
        <f>IF(基本情報入力シート!K101="","",基本情報入力シート!K101)</f>
        <v/>
      </c>
      <c r="K87" s="356" t="str">
        <f>IF(基本情報入力シート!L101="","",基本情報入力シート!L101)</f>
        <v/>
      </c>
      <c r="L87" s="350" t="s">
        <v>294</v>
      </c>
      <c r="M87" s="357" t="str">
        <f>IF(基本情報入力シート!M101="","",基本情報入力シート!M101)</f>
        <v/>
      </c>
      <c r="N87" s="253" t="str">
        <f>IF(基本情報入力シート!R101="","",基本情報入力シート!R101)</f>
        <v/>
      </c>
      <c r="O87" s="253" t="str">
        <f>IF(基本情報入力シート!W101="","",基本情報入力シート!W101)</f>
        <v/>
      </c>
      <c r="P87" s="358" t="str">
        <f>IF(基本情報入力シート!X101="","",基本情報入力シート!X101)</f>
        <v/>
      </c>
      <c r="Q87" s="382" t="str">
        <f>IF(基本情報入力シート!Y101="","",基本情報入力シート!Y101)</f>
        <v/>
      </c>
      <c r="R87" s="247"/>
      <c r="S87" s="248"/>
      <c r="T87" s="249"/>
      <c r="U87" s="249"/>
      <c r="V87" s="249"/>
      <c r="W87" s="250"/>
      <c r="X87" s="251"/>
      <c r="Y87" s="259"/>
      <c r="Z87" s="259"/>
      <c r="AA87" s="259"/>
      <c r="AB87" s="259"/>
      <c r="AC87" s="259"/>
      <c r="AD87" s="259"/>
      <c r="AE87" s="399"/>
      <c r="AF87" s="399"/>
      <c r="AG87" s="260"/>
      <c r="AH87" s="261"/>
      <c r="AI87" s="373"/>
      <c r="AJ87" s="373"/>
      <c r="AK87" s="373"/>
    </row>
    <row r="88" spans="1:37" ht="27.75" customHeight="1">
      <c r="A88" s="252">
        <f t="shared" si="3"/>
        <v>70</v>
      </c>
      <c r="B88" s="354" t="str">
        <f>IF(基本情報入力シート!C102="","",基本情報入力シート!C102)</f>
        <v/>
      </c>
      <c r="C88" s="366" t="str">
        <f>IF(基本情報入力シート!D102="","",基本情報入力シート!D102)</f>
        <v/>
      </c>
      <c r="D88" s="367" t="str">
        <f>IF(基本情報入力シート!E102="","",基本情報入力シート!E102)</f>
        <v/>
      </c>
      <c r="E88" s="355" t="str">
        <f>IF(基本情報入力シート!F102="","",基本情報入力シート!F102)</f>
        <v/>
      </c>
      <c r="F88" s="355" t="str">
        <f>IF(基本情報入力シート!G102="","",基本情報入力シート!G102)</f>
        <v/>
      </c>
      <c r="G88" s="355" t="str">
        <f>IF(基本情報入力シート!H102="","",基本情報入力シート!H102)</f>
        <v/>
      </c>
      <c r="H88" s="355" t="str">
        <f>IF(基本情報入力シート!I102="","",基本情報入力シート!I102)</f>
        <v/>
      </c>
      <c r="I88" s="355" t="str">
        <f>IF(基本情報入力シート!J102="","",基本情報入力シート!J102)</f>
        <v/>
      </c>
      <c r="J88" s="355" t="str">
        <f>IF(基本情報入力シート!K102="","",基本情報入力シート!K102)</f>
        <v/>
      </c>
      <c r="K88" s="356" t="str">
        <f>IF(基本情報入力シート!L102="","",基本情報入力シート!L102)</f>
        <v/>
      </c>
      <c r="L88" s="350" t="s">
        <v>295</v>
      </c>
      <c r="M88" s="357" t="str">
        <f>IF(基本情報入力シート!M102="","",基本情報入力シート!M102)</f>
        <v/>
      </c>
      <c r="N88" s="253" t="str">
        <f>IF(基本情報入力シート!R102="","",基本情報入力シート!R102)</f>
        <v/>
      </c>
      <c r="O88" s="253" t="str">
        <f>IF(基本情報入力シート!W102="","",基本情報入力シート!W102)</f>
        <v/>
      </c>
      <c r="P88" s="358" t="str">
        <f>IF(基本情報入力シート!X102="","",基本情報入力シート!X102)</f>
        <v/>
      </c>
      <c r="Q88" s="382" t="str">
        <f>IF(基本情報入力シート!Y102="","",基本情報入力シート!Y102)</f>
        <v/>
      </c>
      <c r="R88" s="247"/>
      <c r="S88" s="248"/>
      <c r="T88" s="249"/>
      <c r="U88" s="249"/>
      <c r="V88" s="249"/>
      <c r="W88" s="250"/>
      <c r="X88" s="251"/>
      <c r="Y88" s="259"/>
      <c r="Z88" s="259"/>
      <c r="AA88" s="259"/>
      <c r="AB88" s="259"/>
      <c r="AC88" s="259"/>
      <c r="AD88" s="259"/>
      <c r="AE88" s="399"/>
      <c r="AF88" s="399"/>
      <c r="AG88" s="260"/>
      <c r="AH88" s="261"/>
      <c r="AI88" s="373"/>
      <c r="AJ88" s="373"/>
      <c r="AK88" s="373"/>
    </row>
    <row r="89" spans="1:37" ht="27.75" customHeight="1">
      <c r="A89" s="252">
        <f t="shared" si="3"/>
        <v>71</v>
      </c>
      <c r="B89" s="354" t="str">
        <f>IF(基本情報入力シート!C103="","",基本情報入力シート!C103)</f>
        <v/>
      </c>
      <c r="C89" s="366" t="str">
        <f>IF(基本情報入力シート!D103="","",基本情報入力シート!D103)</f>
        <v/>
      </c>
      <c r="D89" s="367" t="str">
        <f>IF(基本情報入力シート!E103="","",基本情報入力シート!E103)</f>
        <v/>
      </c>
      <c r="E89" s="355" t="str">
        <f>IF(基本情報入力シート!F103="","",基本情報入力シート!F103)</f>
        <v/>
      </c>
      <c r="F89" s="355" t="str">
        <f>IF(基本情報入力シート!G103="","",基本情報入力シート!G103)</f>
        <v/>
      </c>
      <c r="G89" s="355" t="str">
        <f>IF(基本情報入力シート!H103="","",基本情報入力シート!H103)</f>
        <v/>
      </c>
      <c r="H89" s="355" t="str">
        <f>IF(基本情報入力シート!I103="","",基本情報入力シート!I103)</f>
        <v/>
      </c>
      <c r="I89" s="355" t="str">
        <f>IF(基本情報入力シート!J103="","",基本情報入力シート!J103)</f>
        <v/>
      </c>
      <c r="J89" s="355" t="str">
        <f>IF(基本情報入力シート!K103="","",基本情報入力シート!K103)</f>
        <v/>
      </c>
      <c r="K89" s="356" t="str">
        <f>IF(基本情報入力シート!L103="","",基本情報入力シート!L103)</f>
        <v/>
      </c>
      <c r="L89" s="350" t="s">
        <v>296</v>
      </c>
      <c r="M89" s="357" t="str">
        <f>IF(基本情報入力シート!M103="","",基本情報入力シート!M103)</f>
        <v/>
      </c>
      <c r="N89" s="253" t="str">
        <f>IF(基本情報入力シート!R103="","",基本情報入力シート!R103)</f>
        <v/>
      </c>
      <c r="O89" s="253" t="str">
        <f>IF(基本情報入力シート!W103="","",基本情報入力シート!W103)</f>
        <v/>
      </c>
      <c r="P89" s="358" t="str">
        <f>IF(基本情報入力シート!X103="","",基本情報入力シート!X103)</f>
        <v/>
      </c>
      <c r="Q89" s="382" t="str">
        <f>IF(基本情報入力シート!Y103="","",基本情報入力シート!Y103)</f>
        <v/>
      </c>
      <c r="R89" s="247"/>
      <c r="S89" s="248"/>
      <c r="T89" s="249"/>
      <c r="U89" s="249"/>
      <c r="V89" s="249"/>
      <c r="W89" s="250"/>
      <c r="X89" s="251"/>
      <c r="Y89" s="259"/>
      <c r="Z89" s="259"/>
      <c r="AA89" s="259"/>
      <c r="AB89" s="259"/>
      <c r="AC89" s="259"/>
      <c r="AD89" s="259"/>
      <c r="AE89" s="399"/>
      <c r="AF89" s="399"/>
      <c r="AG89" s="260"/>
      <c r="AH89" s="261"/>
      <c r="AI89" s="373"/>
      <c r="AJ89" s="373"/>
      <c r="AK89" s="373"/>
    </row>
    <row r="90" spans="1:37" ht="27.75" customHeight="1">
      <c r="A90" s="252">
        <f t="shared" si="3"/>
        <v>72</v>
      </c>
      <c r="B90" s="354" t="str">
        <f>IF(基本情報入力シート!C104="","",基本情報入力シート!C104)</f>
        <v/>
      </c>
      <c r="C90" s="366" t="str">
        <f>IF(基本情報入力シート!D104="","",基本情報入力シート!D104)</f>
        <v/>
      </c>
      <c r="D90" s="367" t="str">
        <f>IF(基本情報入力シート!E104="","",基本情報入力シート!E104)</f>
        <v/>
      </c>
      <c r="E90" s="355" t="str">
        <f>IF(基本情報入力シート!F104="","",基本情報入力シート!F104)</f>
        <v/>
      </c>
      <c r="F90" s="355" t="str">
        <f>IF(基本情報入力シート!G104="","",基本情報入力シート!G104)</f>
        <v/>
      </c>
      <c r="G90" s="355" t="str">
        <f>IF(基本情報入力シート!H104="","",基本情報入力シート!H104)</f>
        <v/>
      </c>
      <c r="H90" s="355" t="str">
        <f>IF(基本情報入力シート!I104="","",基本情報入力シート!I104)</f>
        <v/>
      </c>
      <c r="I90" s="355" t="str">
        <f>IF(基本情報入力シート!J104="","",基本情報入力シート!J104)</f>
        <v/>
      </c>
      <c r="J90" s="355" t="str">
        <f>IF(基本情報入力シート!K104="","",基本情報入力シート!K104)</f>
        <v/>
      </c>
      <c r="K90" s="356" t="str">
        <f>IF(基本情報入力シート!L104="","",基本情報入力シート!L104)</f>
        <v/>
      </c>
      <c r="L90" s="350" t="s">
        <v>297</v>
      </c>
      <c r="M90" s="357" t="str">
        <f>IF(基本情報入力シート!M104="","",基本情報入力シート!M104)</f>
        <v/>
      </c>
      <c r="N90" s="253" t="str">
        <f>IF(基本情報入力シート!R104="","",基本情報入力シート!R104)</f>
        <v/>
      </c>
      <c r="O90" s="253" t="str">
        <f>IF(基本情報入力シート!W104="","",基本情報入力シート!W104)</f>
        <v/>
      </c>
      <c r="P90" s="358" t="str">
        <f>IF(基本情報入力シート!X104="","",基本情報入力シート!X104)</f>
        <v/>
      </c>
      <c r="Q90" s="382" t="str">
        <f>IF(基本情報入力シート!Y104="","",基本情報入力シート!Y104)</f>
        <v/>
      </c>
      <c r="R90" s="247"/>
      <c r="S90" s="248"/>
      <c r="T90" s="249"/>
      <c r="U90" s="249"/>
      <c r="V90" s="249"/>
      <c r="W90" s="250"/>
      <c r="X90" s="251"/>
      <c r="Y90" s="259"/>
      <c r="Z90" s="259"/>
      <c r="AA90" s="259"/>
      <c r="AB90" s="259"/>
      <c r="AC90" s="259"/>
      <c r="AD90" s="259"/>
      <c r="AE90" s="399"/>
      <c r="AF90" s="399"/>
      <c r="AG90" s="260"/>
      <c r="AH90" s="261"/>
      <c r="AI90" s="373"/>
      <c r="AJ90" s="373"/>
      <c r="AK90" s="373"/>
    </row>
    <row r="91" spans="1:37" ht="27.75" customHeight="1">
      <c r="A91" s="252">
        <f t="shared" si="3"/>
        <v>73</v>
      </c>
      <c r="B91" s="354" t="str">
        <f>IF(基本情報入力シート!C105="","",基本情報入力シート!C105)</f>
        <v/>
      </c>
      <c r="C91" s="366" t="str">
        <f>IF(基本情報入力シート!D105="","",基本情報入力シート!D105)</f>
        <v/>
      </c>
      <c r="D91" s="367" t="str">
        <f>IF(基本情報入力シート!E105="","",基本情報入力シート!E105)</f>
        <v/>
      </c>
      <c r="E91" s="355" t="str">
        <f>IF(基本情報入力シート!F105="","",基本情報入力シート!F105)</f>
        <v/>
      </c>
      <c r="F91" s="355" t="str">
        <f>IF(基本情報入力シート!G105="","",基本情報入力シート!G105)</f>
        <v/>
      </c>
      <c r="G91" s="355" t="str">
        <f>IF(基本情報入力シート!H105="","",基本情報入力シート!H105)</f>
        <v/>
      </c>
      <c r="H91" s="355" t="str">
        <f>IF(基本情報入力シート!I105="","",基本情報入力シート!I105)</f>
        <v/>
      </c>
      <c r="I91" s="355" t="str">
        <f>IF(基本情報入力シート!J105="","",基本情報入力シート!J105)</f>
        <v/>
      </c>
      <c r="J91" s="355" t="str">
        <f>IF(基本情報入力シート!K105="","",基本情報入力シート!K105)</f>
        <v/>
      </c>
      <c r="K91" s="356" t="str">
        <f>IF(基本情報入力シート!L105="","",基本情報入力シート!L105)</f>
        <v/>
      </c>
      <c r="L91" s="350" t="s">
        <v>298</v>
      </c>
      <c r="M91" s="357" t="str">
        <f>IF(基本情報入力シート!M105="","",基本情報入力シート!M105)</f>
        <v/>
      </c>
      <c r="N91" s="253" t="str">
        <f>IF(基本情報入力シート!R105="","",基本情報入力シート!R105)</f>
        <v/>
      </c>
      <c r="O91" s="253" t="str">
        <f>IF(基本情報入力シート!W105="","",基本情報入力シート!W105)</f>
        <v/>
      </c>
      <c r="P91" s="358" t="str">
        <f>IF(基本情報入力シート!X105="","",基本情報入力シート!X105)</f>
        <v/>
      </c>
      <c r="Q91" s="382" t="str">
        <f>IF(基本情報入力シート!Y105="","",基本情報入力シート!Y105)</f>
        <v/>
      </c>
      <c r="R91" s="247"/>
      <c r="S91" s="248"/>
      <c r="T91" s="249"/>
      <c r="U91" s="249"/>
      <c r="V91" s="249"/>
      <c r="W91" s="250"/>
      <c r="X91" s="251"/>
      <c r="Y91" s="259"/>
      <c r="Z91" s="259"/>
      <c r="AA91" s="259"/>
      <c r="AB91" s="259"/>
      <c r="AC91" s="259"/>
      <c r="AD91" s="259"/>
      <c r="AE91" s="399"/>
      <c r="AF91" s="399"/>
      <c r="AG91" s="260"/>
      <c r="AH91" s="261"/>
      <c r="AI91" s="373"/>
      <c r="AJ91" s="373"/>
      <c r="AK91" s="373"/>
    </row>
    <row r="92" spans="1:37" ht="27.75" customHeight="1">
      <c r="A92" s="252">
        <f t="shared" si="3"/>
        <v>74</v>
      </c>
      <c r="B92" s="354" t="str">
        <f>IF(基本情報入力シート!C106="","",基本情報入力シート!C106)</f>
        <v/>
      </c>
      <c r="C92" s="366" t="str">
        <f>IF(基本情報入力シート!D106="","",基本情報入力シート!D106)</f>
        <v/>
      </c>
      <c r="D92" s="367" t="str">
        <f>IF(基本情報入力シート!E106="","",基本情報入力シート!E106)</f>
        <v/>
      </c>
      <c r="E92" s="355" t="str">
        <f>IF(基本情報入力シート!F106="","",基本情報入力シート!F106)</f>
        <v/>
      </c>
      <c r="F92" s="355" t="str">
        <f>IF(基本情報入力シート!G106="","",基本情報入力シート!G106)</f>
        <v/>
      </c>
      <c r="G92" s="355" t="str">
        <f>IF(基本情報入力シート!H106="","",基本情報入力シート!H106)</f>
        <v/>
      </c>
      <c r="H92" s="355" t="str">
        <f>IF(基本情報入力シート!I106="","",基本情報入力シート!I106)</f>
        <v/>
      </c>
      <c r="I92" s="355" t="str">
        <f>IF(基本情報入力シート!J106="","",基本情報入力シート!J106)</f>
        <v/>
      </c>
      <c r="J92" s="355" t="str">
        <f>IF(基本情報入力シート!K106="","",基本情報入力シート!K106)</f>
        <v/>
      </c>
      <c r="K92" s="356" t="str">
        <f>IF(基本情報入力シート!L106="","",基本情報入力シート!L106)</f>
        <v/>
      </c>
      <c r="L92" s="350" t="s">
        <v>299</v>
      </c>
      <c r="M92" s="357" t="str">
        <f>IF(基本情報入力シート!M106="","",基本情報入力シート!M106)</f>
        <v/>
      </c>
      <c r="N92" s="253" t="str">
        <f>IF(基本情報入力シート!R106="","",基本情報入力シート!R106)</f>
        <v/>
      </c>
      <c r="O92" s="253" t="str">
        <f>IF(基本情報入力シート!W106="","",基本情報入力シート!W106)</f>
        <v/>
      </c>
      <c r="P92" s="358" t="str">
        <f>IF(基本情報入力シート!X106="","",基本情報入力シート!X106)</f>
        <v/>
      </c>
      <c r="Q92" s="382" t="str">
        <f>IF(基本情報入力シート!Y106="","",基本情報入力シート!Y106)</f>
        <v/>
      </c>
      <c r="R92" s="247"/>
      <c r="S92" s="248"/>
      <c r="T92" s="249"/>
      <c r="U92" s="249"/>
      <c r="V92" s="249"/>
      <c r="W92" s="250"/>
      <c r="X92" s="251"/>
      <c r="Y92" s="259"/>
      <c r="Z92" s="259"/>
      <c r="AA92" s="259"/>
      <c r="AB92" s="259"/>
      <c r="AC92" s="259"/>
      <c r="AD92" s="259"/>
      <c r="AE92" s="399"/>
      <c r="AF92" s="399"/>
      <c r="AG92" s="260"/>
      <c r="AH92" s="261"/>
      <c r="AI92" s="373"/>
      <c r="AJ92" s="373"/>
      <c r="AK92" s="373"/>
    </row>
    <row r="93" spans="1:37" ht="27.75" customHeight="1">
      <c r="A93" s="252">
        <f t="shared" si="3"/>
        <v>75</v>
      </c>
      <c r="B93" s="354" t="str">
        <f>IF(基本情報入力シート!C107="","",基本情報入力シート!C107)</f>
        <v/>
      </c>
      <c r="C93" s="366" t="str">
        <f>IF(基本情報入力シート!D107="","",基本情報入力シート!D107)</f>
        <v/>
      </c>
      <c r="D93" s="367" t="str">
        <f>IF(基本情報入力シート!E107="","",基本情報入力シート!E107)</f>
        <v/>
      </c>
      <c r="E93" s="355" t="str">
        <f>IF(基本情報入力シート!F107="","",基本情報入力シート!F107)</f>
        <v/>
      </c>
      <c r="F93" s="355" t="str">
        <f>IF(基本情報入力シート!G107="","",基本情報入力シート!G107)</f>
        <v/>
      </c>
      <c r="G93" s="355" t="str">
        <f>IF(基本情報入力シート!H107="","",基本情報入力シート!H107)</f>
        <v/>
      </c>
      <c r="H93" s="355" t="str">
        <f>IF(基本情報入力シート!I107="","",基本情報入力シート!I107)</f>
        <v/>
      </c>
      <c r="I93" s="355" t="str">
        <f>IF(基本情報入力シート!J107="","",基本情報入力シート!J107)</f>
        <v/>
      </c>
      <c r="J93" s="355" t="str">
        <f>IF(基本情報入力シート!K107="","",基本情報入力シート!K107)</f>
        <v/>
      </c>
      <c r="K93" s="356" t="str">
        <f>IF(基本情報入力シート!L107="","",基本情報入力シート!L107)</f>
        <v/>
      </c>
      <c r="L93" s="350" t="s">
        <v>300</v>
      </c>
      <c r="M93" s="357" t="str">
        <f>IF(基本情報入力シート!M107="","",基本情報入力シート!M107)</f>
        <v/>
      </c>
      <c r="N93" s="253" t="str">
        <f>IF(基本情報入力シート!R107="","",基本情報入力シート!R107)</f>
        <v/>
      </c>
      <c r="O93" s="253" t="str">
        <f>IF(基本情報入力シート!W107="","",基本情報入力シート!W107)</f>
        <v/>
      </c>
      <c r="P93" s="358" t="str">
        <f>IF(基本情報入力シート!X107="","",基本情報入力シート!X107)</f>
        <v/>
      </c>
      <c r="Q93" s="382" t="str">
        <f>IF(基本情報入力シート!Y107="","",基本情報入力シート!Y107)</f>
        <v/>
      </c>
      <c r="R93" s="247"/>
      <c r="S93" s="248"/>
      <c r="T93" s="249"/>
      <c r="U93" s="249"/>
      <c r="V93" s="249"/>
      <c r="W93" s="250"/>
      <c r="X93" s="251"/>
      <c r="Y93" s="259"/>
      <c r="Z93" s="259"/>
      <c r="AA93" s="259"/>
      <c r="AB93" s="259"/>
      <c r="AC93" s="259"/>
      <c r="AD93" s="259"/>
      <c r="AE93" s="399"/>
      <c r="AF93" s="399"/>
      <c r="AG93" s="260"/>
      <c r="AH93" s="261"/>
      <c r="AI93" s="373"/>
      <c r="AJ93" s="373"/>
      <c r="AK93" s="373"/>
    </row>
    <row r="94" spans="1:37" ht="27.75" customHeight="1">
      <c r="A94" s="252">
        <f t="shared" si="3"/>
        <v>76</v>
      </c>
      <c r="B94" s="354" t="str">
        <f>IF(基本情報入力シート!C108="","",基本情報入力シート!C108)</f>
        <v/>
      </c>
      <c r="C94" s="366" t="str">
        <f>IF(基本情報入力シート!D108="","",基本情報入力シート!D108)</f>
        <v/>
      </c>
      <c r="D94" s="367" t="str">
        <f>IF(基本情報入力シート!E108="","",基本情報入力シート!E108)</f>
        <v/>
      </c>
      <c r="E94" s="355" t="str">
        <f>IF(基本情報入力シート!F108="","",基本情報入力シート!F108)</f>
        <v/>
      </c>
      <c r="F94" s="355" t="str">
        <f>IF(基本情報入力シート!G108="","",基本情報入力シート!G108)</f>
        <v/>
      </c>
      <c r="G94" s="355" t="str">
        <f>IF(基本情報入力シート!H108="","",基本情報入力シート!H108)</f>
        <v/>
      </c>
      <c r="H94" s="355" t="str">
        <f>IF(基本情報入力シート!I108="","",基本情報入力シート!I108)</f>
        <v/>
      </c>
      <c r="I94" s="355" t="str">
        <f>IF(基本情報入力シート!J108="","",基本情報入力シート!J108)</f>
        <v/>
      </c>
      <c r="J94" s="355" t="str">
        <f>IF(基本情報入力シート!K108="","",基本情報入力シート!K108)</f>
        <v/>
      </c>
      <c r="K94" s="356" t="str">
        <f>IF(基本情報入力シート!L108="","",基本情報入力シート!L108)</f>
        <v/>
      </c>
      <c r="L94" s="350" t="s">
        <v>301</v>
      </c>
      <c r="M94" s="357" t="str">
        <f>IF(基本情報入力シート!M108="","",基本情報入力シート!M108)</f>
        <v/>
      </c>
      <c r="N94" s="253" t="str">
        <f>IF(基本情報入力シート!R108="","",基本情報入力シート!R108)</f>
        <v/>
      </c>
      <c r="O94" s="253" t="str">
        <f>IF(基本情報入力シート!W108="","",基本情報入力シート!W108)</f>
        <v/>
      </c>
      <c r="P94" s="358" t="str">
        <f>IF(基本情報入力シート!X108="","",基本情報入力シート!X108)</f>
        <v/>
      </c>
      <c r="Q94" s="382" t="str">
        <f>IF(基本情報入力シート!Y108="","",基本情報入力シート!Y108)</f>
        <v/>
      </c>
      <c r="R94" s="247"/>
      <c r="S94" s="248"/>
      <c r="T94" s="249"/>
      <c r="U94" s="249"/>
      <c r="V94" s="249"/>
      <c r="W94" s="250"/>
      <c r="X94" s="251"/>
      <c r="Y94" s="259"/>
      <c r="Z94" s="259"/>
      <c r="AA94" s="259"/>
      <c r="AB94" s="259"/>
      <c r="AC94" s="259"/>
      <c r="AD94" s="259"/>
      <c r="AE94" s="399"/>
      <c r="AF94" s="399"/>
      <c r="AG94" s="260"/>
      <c r="AH94" s="261"/>
      <c r="AI94" s="373"/>
      <c r="AJ94" s="373"/>
      <c r="AK94" s="373"/>
    </row>
    <row r="95" spans="1:37" ht="27.75" customHeight="1">
      <c r="A95" s="252">
        <f t="shared" si="3"/>
        <v>77</v>
      </c>
      <c r="B95" s="354" t="str">
        <f>IF(基本情報入力シート!C109="","",基本情報入力シート!C109)</f>
        <v/>
      </c>
      <c r="C95" s="366" t="str">
        <f>IF(基本情報入力シート!D109="","",基本情報入力シート!D109)</f>
        <v/>
      </c>
      <c r="D95" s="367" t="str">
        <f>IF(基本情報入力シート!E109="","",基本情報入力シート!E109)</f>
        <v/>
      </c>
      <c r="E95" s="355" t="str">
        <f>IF(基本情報入力シート!F109="","",基本情報入力シート!F109)</f>
        <v/>
      </c>
      <c r="F95" s="355" t="str">
        <f>IF(基本情報入力シート!G109="","",基本情報入力シート!G109)</f>
        <v/>
      </c>
      <c r="G95" s="355" t="str">
        <f>IF(基本情報入力シート!H109="","",基本情報入力シート!H109)</f>
        <v/>
      </c>
      <c r="H95" s="355" t="str">
        <f>IF(基本情報入力シート!I109="","",基本情報入力シート!I109)</f>
        <v/>
      </c>
      <c r="I95" s="355" t="str">
        <f>IF(基本情報入力シート!J109="","",基本情報入力シート!J109)</f>
        <v/>
      </c>
      <c r="J95" s="355" t="str">
        <f>IF(基本情報入力シート!K109="","",基本情報入力シート!K109)</f>
        <v/>
      </c>
      <c r="K95" s="356" t="str">
        <f>IF(基本情報入力シート!L109="","",基本情報入力シート!L109)</f>
        <v/>
      </c>
      <c r="L95" s="350" t="s">
        <v>302</v>
      </c>
      <c r="M95" s="357" t="str">
        <f>IF(基本情報入力シート!M109="","",基本情報入力シート!M109)</f>
        <v/>
      </c>
      <c r="N95" s="253" t="str">
        <f>IF(基本情報入力シート!R109="","",基本情報入力シート!R109)</f>
        <v/>
      </c>
      <c r="O95" s="253" t="str">
        <f>IF(基本情報入力シート!W109="","",基本情報入力シート!W109)</f>
        <v/>
      </c>
      <c r="P95" s="358" t="str">
        <f>IF(基本情報入力シート!X109="","",基本情報入力シート!X109)</f>
        <v/>
      </c>
      <c r="Q95" s="382" t="str">
        <f>IF(基本情報入力シート!Y109="","",基本情報入力シート!Y109)</f>
        <v/>
      </c>
      <c r="R95" s="247"/>
      <c r="S95" s="248"/>
      <c r="T95" s="249"/>
      <c r="U95" s="249"/>
      <c r="V95" s="249"/>
      <c r="W95" s="250"/>
      <c r="X95" s="251"/>
      <c r="Y95" s="259"/>
      <c r="Z95" s="259"/>
      <c r="AA95" s="259"/>
      <c r="AB95" s="259"/>
      <c r="AC95" s="259"/>
      <c r="AD95" s="259"/>
      <c r="AE95" s="399"/>
      <c r="AF95" s="399"/>
      <c r="AG95" s="260"/>
      <c r="AH95" s="261"/>
      <c r="AI95" s="373"/>
      <c r="AJ95" s="373"/>
      <c r="AK95" s="373"/>
    </row>
    <row r="96" spans="1:37" ht="27.75" customHeight="1">
      <c r="A96" s="252">
        <f t="shared" si="3"/>
        <v>78</v>
      </c>
      <c r="B96" s="354" t="str">
        <f>IF(基本情報入力シート!C110="","",基本情報入力シート!C110)</f>
        <v/>
      </c>
      <c r="C96" s="366" t="str">
        <f>IF(基本情報入力シート!D110="","",基本情報入力シート!D110)</f>
        <v/>
      </c>
      <c r="D96" s="367" t="str">
        <f>IF(基本情報入力シート!E110="","",基本情報入力シート!E110)</f>
        <v/>
      </c>
      <c r="E96" s="355" t="str">
        <f>IF(基本情報入力シート!F110="","",基本情報入力シート!F110)</f>
        <v/>
      </c>
      <c r="F96" s="355" t="str">
        <f>IF(基本情報入力シート!G110="","",基本情報入力シート!G110)</f>
        <v/>
      </c>
      <c r="G96" s="355" t="str">
        <f>IF(基本情報入力シート!H110="","",基本情報入力シート!H110)</f>
        <v/>
      </c>
      <c r="H96" s="355" t="str">
        <f>IF(基本情報入力シート!I110="","",基本情報入力シート!I110)</f>
        <v/>
      </c>
      <c r="I96" s="355" t="str">
        <f>IF(基本情報入力シート!J110="","",基本情報入力シート!J110)</f>
        <v/>
      </c>
      <c r="J96" s="355" t="str">
        <f>IF(基本情報入力シート!K110="","",基本情報入力シート!K110)</f>
        <v/>
      </c>
      <c r="K96" s="356" t="str">
        <f>IF(基本情報入力シート!L110="","",基本情報入力シート!L110)</f>
        <v/>
      </c>
      <c r="L96" s="350" t="s">
        <v>303</v>
      </c>
      <c r="M96" s="357" t="str">
        <f>IF(基本情報入力シート!M110="","",基本情報入力シート!M110)</f>
        <v/>
      </c>
      <c r="N96" s="253" t="str">
        <f>IF(基本情報入力シート!R110="","",基本情報入力シート!R110)</f>
        <v/>
      </c>
      <c r="O96" s="253" t="str">
        <f>IF(基本情報入力シート!W110="","",基本情報入力シート!W110)</f>
        <v/>
      </c>
      <c r="P96" s="358" t="str">
        <f>IF(基本情報入力シート!X110="","",基本情報入力シート!X110)</f>
        <v/>
      </c>
      <c r="Q96" s="382" t="str">
        <f>IF(基本情報入力シート!Y110="","",基本情報入力シート!Y110)</f>
        <v/>
      </c>
      <c r="R96" s="247"/>
      <c r="S96" s="248"/>
      <c r="T96" s="249"/>
      <c r="U96" s="249"/>
      <c r="V96" s="249"/>
      <c r="W96" s="250"/>
      <c r="X96" s="251"/>
      <c r="Y96" s="259"/>
      <c r="Z96" s="259"/>
      <c r="AA96" s="259"/>
      <c r="AB96" s="259"/>
      <c r="AC96" s="259"/>
      <c r="AD96" s="259"/>
      <c r="AE96" s="399"/>
      <c r="AF96" s="399"/>
      <c r="AG96" s="260"/>
      <c r="AH96" s="261"/>
      <c r="AI96" s="373"/>
      <c r="AJ96" s="373"/>
      <c r="AK96" s="373"/>
    </row>
    <row r="97" spans="1:37" ht="27.75" customHeight="1">
      <c r="A97" s="252">
        <f t="shared" si="3"/>
        <v>79</v>
      </c>
      <c r="B97" s="354" t="str">
        <f>IF(基本情報入力シート!C111="","",基本情報入力シート!C111)</f>
        <v/>
      </c>
      <c r="C97" s="366" t="str">
        <f>IF(基本情報入力シート!D111="","",基本情報入力シート!D111)</f>
        <v/>
      </c>
      <c r="D97" s="367" t="str">
        <f>IF(基本情報入力シート!E111="","",基本情報入力シート!E111)</f>
        <v/>
      </c>
      <c r="E97" s="355" t="str">
        <f>IF(基本情報入力シート!F111="","",基本情報入力シート!F111)</f>
        <v/>
      </c>
      <c r="F97" s="355" t="str">
        <f>IF(基本情報入力シート!G111="","",基本情報入力シート!G111)</f>
        <v/>
      </c>
      <c r="G97" s="355" t="str">
        <f>IF(基本情報入力シート!H111="","",基本情報入力シート!H111)</f>
        <v/>
      </c>
      <c r="H97" s="355" t="str">
        <f>IF(基本情報入力シート!I111="","",基本情報入力シート!I111)</f>
        <v/>
      </c>
      <c r="I97" s="355" t="str">
        <f>IF(基本情報入力シート!J111="","",基本情報入力シート!J111)</f>
        <v/>
      </c>
      <c r="J97" s="355" t="str">
        <f>IF(基本情報入力シート!K111="","",基本情報入力シート!K111)</f>
        <v/>
      </c>
      <c r="K97" s="356" t="str">
        <f>IF(基本情報入力シート!L111="","",基本情報入力シート!L111)</f>
        <v/>
      </c>
      <c r="L97" s="350" t="s">
        <v>304</v>
      </c>
      <c r="M97" s="357" t="str">
        <f>IF(基本情報入力シート!M111="","",基本情報入力シート!M111)</f>
        <v/>
      </c>
      <c r="N97" s="253" t="str">
        <f>IF(基本情報入力シート!R111="","",基本情報入力シート!R111)</f>
        <v/>
      </c>
      <c r="O97" s="253" t="str">
        <f>IF(基本情報入力シート!W111="","",基本情報入力シート!W111)</f>
        <v/>
      </c>
      <c r="P97" s="358" t="str">
        <f>IF(基本情報入力シート!X111="","",基本情報入力シート!X111)</f>
        <v/>
      </c>
      <c r="Q97" s="382" t="str">
        <f>IF(基本情報入力シート!Y111="","",基本情報入力シート!Y111)</f>
        <v/>
      </c>
      <c r="R97" s="247"/>
      <c r="S97" s="248"/>
      <c r="T97" s="249"/>
      <c r="U97" s="249"/>
      <c r="V97" s="249"/>
      <c r="W97" s="250"/>
      <c r="X97" s="251"/>
      <c r="Y97" s="259"/>
      <c r="Z97" s="259"/>
      <c r="AA97" s="259"/>
      <c r="AB97" s="259"/>
      <c r="AC97" s="259"/>
      <c r="AD97" s="259"/>
      <c r="AE97" s="399"/>
      <c r="AF97" s="399"/>
      <c r="AG97" s="260"/>
      <c r="AH97" s="261"/>
      <c r="AI97" s="373"/>
      <c r="AJ97" s="373"/>
      <c r="AK97" s="373"/>
    </row>
    <row r="98" spans="1:37" ht="27.75" customHeight="1">
      <c r="A98" s="252">
        <f t="shared" si="3"/>
        <v>80</v>
      </c>
      <c r="B98" s="354" t="str">
        <f>IF(基本情報入力シート!C112="","",基本情報入力シート!C112)</f>
        <v/>
      </c>
      <c r="C98" s="366" t="str">
        <f>IF(基本情報入力シート!D112="","",基本情報入力シート!D112)</f>
        <v/>
      </c>
      <c r="D98" s="367" t="str">
        <f>IF(基本情報入力シート!E112="","",基本情報入力シート!E112)</f>
        <v/>
      </c>
      <c r="E98" s="355" t="str">
        <f>IF(基本情報入力シート!F112="","",基本情報入力シート!F112)</f>
        <v/>
      </c>
      <c r="F98" s="355" t="str">
        <f>IF(基本情報入力シート!G112="","",基本情報入力シート!G112)</f>
        <v/>
      </c>
      <c r="G98" s="355" t="str">
        <f>IF(基本情報入力シート!H112="","",基本情報入力シート!H112)</f>
        <v/>
      </c>
      <c r="H98" s="355" t="str">
        <f>IF(基本情報入力シート!I112="","",基本情報入力シート!I112)</f>
        <v/>
      </c>
      <c r="I98" s="355" t="str">
        <f>IF(基本情報入力シート!J112="","",基本情報入力シート!J112)</f>
        <v/>
      </c>
      <c r="J98" s="355" t="str">
        <f>IF(基本情報入力シート!K112="","",基本情報入力シート!K112)</f>
        <v/>
      </c>
      <c r="K98" s="356" t="str">
        <f>IF(基本情報入力シート!L112="","",基本情報入力シート!L112)</f>
        <v/>
      </c>
      <c r="L98" s="350" t="s">
        <v>305</v>
      </c>
      <c r="M98" s="357" t="str">
        <f>IF(基本情報入力シート!M112="","",基本情報入力シート!M112)</f>
        <v/>
      </c>
      <c r="N98" s="253" t="str">
        <f>IF(基本情報入力シート!R112="","",基本情報入力シート!R112)</f>
        <v/>
      </c>
      <c r="O98" s="253" t="str">
        <f>IF(基本情報入力シート!W112="","",基本情報入力シート!W112)</f>
        <v/>
      </c>
      <c r="P98" s="358" t="str">
        <f>IF(基本情報入力シート!X112="","",基本情報入力シート!X112)</f>
        <v/>
      </c>
      <c r="Q98" s="382" t="str">
        <f>IF(基本情報入力シート!Y112="","",基本情報入力シート!Y112)</f>
        <v/>
      </c>
      <c r="R98" s="247"/>
      <c r="S98" s="248"/>
      <c r="T98" s="249"/>
      <c r="U98" s="249"/>
      <c r="V98" s="249"/>
      <c r="W98" s="250"/>
      <c r="X98" s="251"/>
      <c r="Y98" s="259"/>
      <c r="Z98" s="259"/>
      <c r="AA98" s="259"/>
      <c r="AB98" s="259"/>
      <c r="AC98" s="259"/>
      <c r="AD98" s="259"/>
      <c r="AE98" s="399"/>
      <c r="AF98" s="399"/>
      <c r="AG98" s="260"/>
      <c r="AH98" s="261"/>
      <c r="AI98" s="373"/>
      <c r="AJ98" s="373"/>
      <c r="AK98" s="373"/>
    </row>
    <row r="99" spans="1:37" ht="27.75" customHeight="1">
      <c r="A99" s="252">
        <f t="shared" si="3"/>
        <v>81</v>
      </c>
      <c r="B99" s="354" t="str">
        <f>IF(基本情報入力シート!C113="","",基本情報入力シート!C113)</f>
        <v/>
      </c>
      <c r="C99" s="366" t="str">
        <f>IF(基本情報入力シート!D113="","",基本情報入力シート!D113)</f>
        <v/>
      </c>
      <c r="D99" s="367" t="str">
        <f>IF(基本情報入力シート!E113="","",基本情報入力シート!E113)</f>
        <v/>
      </c>
      <c r="E99" s="355" t="str">
        <f>IF(基本情報入力シート!F113="","",基本情報入力シート!F113)</f>
        <v/>
      </c>
      <c r="F99" s="355" t="str">
        <f>IF(基本情報入力シート!G113="","",基本情報入力シート!G113)</f>
        <v/>
      </c>
      <c r="G99" s="355" t="str">
        <f>IF(基本情報入力シート!H113="","",基本情報入力シート!H113)</f>
        <v/>
      </c>
      <c r="H99" s="355" t="str">
        <f>IF(基本情報入力シート!I113="","",基本情報入力シート!I113)</f>
        <v/>
      </c>
      <c r="I99" s="355" t="str">
        <f>IF(基本情報入力シート!J113="","",基本情報入力シート!J113)</f>
        <v/>
      </c>
      <c r="J99" s="355" t="str">
        <f>IF(基本情報入力シート!K113="","",基本情報入力シート!K113)</f>
        <v/>
      </c>
      <c r="K99" s="356" t="str">
        <f>IF(基本情報入力シート!L113="","",基本情報入力シート!L113)</f>
        <v/>
      </c>
      <c r="L99" s="350" t="s">
        <v>306</v>
      </c>
      <c r="M99" s="357" t="str">
        <f>IF(基本情報入力シート!M113="","",基本情報入力シート!M113)</f>
        <v/>
      </c>
      <c r="N99" s="253" t="str">
        <f>IF(基本情報入力シート!R113="","",基本情報入力シート!R113)</f>
        <v/>
      </c>
      <c r="O99" s="253" t="str">
        <f>IF(基本情報入力シート!W113="","",基本情報入力シート!W113)</f>
        <v/>
      </c>
      <c r="P99" s="358" t="str">
        <f>IF(基本情報入力シート!X113="","",基本情報入力シート!X113)</f>
        <v/>
      </c>
      <c r="Q99" s="382" t="str">
        <f>IF(基本情報入力シート!Y113="","",基本情報入力シート!Y113)</f>
        <v/>
      </c>
      <c r="R99" s="247"/>
      <c r="S99" s="248"/>
      <c r="T99" s="249"/>
      <c r="U99" s="249"/>
      <c r="V99" s="249"/>
      <c r="W99" s="250"/>
      <c r="X99" s="251"/>
      <c r="Y99" s="259"/>
      <c r="Z99" s="259"/>
      <c r="AA99" s="259"/>
      <c r="AB99" s="259"/>
      <c r="AC99" s="259"/>
      <c r="AD99" s="259"/>
      <c r="AE99" s="399"/>
      <c r="AF99" s="399"/>
      <c r="AG99" s="260"/>
      <c r="AH99" s="261"/>
      <c r="AI99" s="373"/>
      <c r="AJ99" s="373"/>
      <c r="AK99" s="373"/>
    </row>
    <row r="100" spans="1:37" ht="27.75" customHeight="1">
      <c r="A100" s="252">
        <f t="shared" si="3"/>
        <v>82</v>
      </c>
      <c r="B100" s="354" t="str">
        <f>IF(基本情報入力シート!C114="","",基本情報入力シート!C114)</f>
        <v/>
      </c>
      <c r="C100" s="366" t="str">
        <f>IF(基本情報入力シート!D114="","",基本情報入力シート!D114)</f>
        <v/>
      </c>
      <c r="D100" s="367" t="str">
        <f>IF(基本情報入力シート!E114="","",基本情報入力シート!E114)</f>
        <v/>
      </c>
      <c r="E100" s="355" t="str">
        <f>IF(基本情報入力シート!F114="","",基本情報入力シート!F114)</f>
        <v/>
      </c>
      <c r="F100" s="355" t="str">
        <f>IF(基本情報入力シート!G114="","",基本情報入力シート!G114)</f>
        <v/>
      </c>
      <c r="G100" s="355" t="str">
        <f>IF(基本情報入力シート!H114="","",基本情報入力シート!H114)</f>
        <v/>
      </c>
      <c r="H100" s="355" t="str">
        <f>IF(基本情報入力シート!I114="","",基本情報入力シート!I114)</f>
        <v/>
      </c>
      <c r="I100" s="355" t="str">
        <f>IF(基本情報入力シート!J114="","",基本情報入力シート!J114)</f>
        <v/>
      </c>
      <c r="J100" s="355" t="str">
        <f>IF(基本情報入力シート!K114="","",基本情報入力シート!K114)</f>
        <v/>
      </c>
      <c r="K100" s="356" t="str">
        <f>IF(基本情報入力シート!L114="","",基本情報入力シート!L114)</f>
        <v/>
      </c>
      <c r="L100" s="350" t="s">
        <v>307</v>
      </c>
      <c r="M100" s="357" t="str">
        <f>IF(基本情報入力シート!M114="","",基本情報入力シート!M114)</f>
        <v/>
      </c>
      <c r="N100" s="253" t="str">
        <f>IF(基本情報入力シート!R114="","",基本情報入力シート!R114)</f>
        <v/>
      </c>
      <c r="O100" s="253" t="str">
        <f>IF(基本情報入力シート!W114="","",基本情報入力シート!W114)</f>
        <v/>
      </c>
      <c r="P100" s="358" t="str">
        <f>IF(基本情報入力シート!X114="","",基本情報入力シート!X114)</f>
        <v/>
      </c>
      <c r="Q100" s="382" t="str">
        <f>IF(基本情報入力シート!Y114="","",基本情報入力シート!Y114)</f>
        <v/>
      </c>
      <c r="R100" s="247"/>
      <c r="S100" s="248"/>
      <c r="T100" s="249"/>
      <c r="U100" s="249"/>
      <c r="V100" s="249"/>
      <c r="W100" s="250"/>
      <c r="X100" s="251"/>
      <c r="Y100" s="259"/>
      <c r="Z100" s="259"/>
      <c r="AA100" s="259"/>
      <c r="AB100" s="259"/>
      <c r="AC100" s="259"/>
      <c r="AD100" s="259"/>
      <c r="AE100" s="399"/>
      <c r="AF100" s="399"/>
      <c r="AG100" s="260"/>
      <c r="AH100" s="261"/>
      <c r="AI100" s="373"/>
      <c r="AJ100" s="373"/>
      <c r="AK100" s="373"/>
    </row>
    <row r="101" spans="1:37" ht="27.75" customHeight="1">
      <c r="A101" s="252">
        <f t="shared" si="3"/>
        <v>83</v>
      </c>
      <c r="B101" s="354" t="str">
        <f>IF(基本情報入力シート!C115="","",基本情報入力シート!C115)</f>
        <v/>
      </c>
      <c r="C101" s="366" t="str">
        <f>IF(基本情報入力シート!D115="","",基本情報入力シート!D115)</f>
        <v/>
      </c>
      <c r="D101" s="367" t="str">
        <f>IF(基本情報入力シート!E115="","",基本情報入力シート!E115)</f>
        <v/>
      </c>
      <c r="E101" s="355" t="str">
        <f>IF(基本情報入力シート!F115="","",基本情報入力シート!F115)</f>
        <v/>
      </c>
      <c r="F101" s="355" t="str">
        <f>IF(基本情報入力シート!G115="","",基本情報入力シート!G115)</f>
        <v/>
      </c>
      <c r="G101" s="355" t="str">
        <f>IF(基本情報入力シート!H115="","",基本情報入力シート!H115)</f>
        <v/>
      </c>
      <c r="H101" s="355" t="str">
        <f>IF(基本情報入力シート!I115="","",基本情報入力シート!I115)</f>
        <v/>
      </c>
      <c r="I101" s="355" t="str">
        <f>IF(基本情報入力シート!J115="","",基本情報入力シート!J115)</f>
        <v/>
      </c>
      <c r="J101" s="355" t="str">
        <f>IF(基本情報入力シート!K115="","",基本情報入力シート!K115)</f>
        <v/>
      </c>
      <c r="K101" s="356" t="str">
        <f>IF(基本情報入力シート!L115="","",基本情報入力シート!L115)</f>
        <v/>
      </c>
      <c r="L101" s="350" t="s">
        <v>308</v>
      </c>
      <c r="M101" s="357" t="str">
        <f>IF(基本情報入力シート!M115="","",基本情報入力シート!M115)</f>
        <v/>
      </c>
      <c r="N101" s="253" t="str">
        <f>IF(基本情報入力シート!R115="","",基本情報入力シート!R115)</f>
        <v/>
      </c>
      <c r="O101" s="253" t="str">
        <f>IF(基本情報入力シート!W115="","",基本情報入力シート!W115)</f>
        <v/>
      </c>
      <c r="P101" s="358" t="str">
        <f>IF(基本情報入力シート!X115="","",基本情報入力シート!X115)</f>
        <v/>
      </c>
      <c r="Q101" s="382" t="str">
        <f>IF(基本情報入力シート!Y115="","",基本情報入力シート!Y115)</f>
        <v/>
      </c>
      <c r="R101" s="247"/>
      <c r="S101" s="248"/>
      <c r="T101" s="249"/>
      <c r="U101" s="249"/>
      <c r="V101" s="249"/>
      <c r="W101" s="250"/>
      <c r="X101" s="251"/>
      <c r="Y101" s="259"/>
      <c r="Z101" s="259"/>
      <c r="AA101" s="259"/>
      <c r="AB101" s="259"/>
      <c r="AC101" s="259"/>
      <c r="AD101" s="259"/>
      <c r="AE101" s="399"/>
      <c r="AF101" s="399"/>
      <c r="AG101" s="260"/>
      <c r="AH101" s="261"/>
      <c r="AI101" s="373"/>
      <c r="AJ101" s="373"/>
      <c r="AK101" s="373"/>
    </row>
    <row r="102" spans="1:37" ht="27.75" customHeight="1">
      <c r="A102" s="252">
        <f t="shared" si="3"/>
        <v>84</v>
      </c>
      <c r="B102" s="354" t="str">
        <f>IF(基本情報入力シート!C116="","",基本情報入力シート!C116)</f>
        <v/>
      </c>
      <c r="C102" s="366" t="str">
        <f>IF(基本情報入力シート!D116="","",基本情報入力シート!D116)</f>
        <v/>
      </c>
      <c r="D102" s="367" t="str">
        <f>IF(基本情報入力シート!E116="","",基本情報入力シート!E116)</f>
        <v/>
      </c>
      <c r="E102" s="355" t="str">
        <f>IF(基本情報入力シート!F116="","",基本情報入力シート!F116)</f>
        <v/>
      </c>
      <c r="F102" s="355" t="str">
        <f>IF(基本情報入力シート!G116="","",基本情報入力シート!G116)</f>
        <v/>
      </c>
      <c r="G102" s="355" t="str">
        <f>IF(基本情報入力シート!H116="","",基本情報入力シート!H116)</f>
        <v/>
      </c>
      <c r="H102" s="355" t="str">
        <f>IF(基本情報入力シート!I116="","",基本情報入力シート!I116)</f>
        <v/>
      </c>
      <c r="I102" s="355" t="str">
        <f>IF(基本情報入力シート!J116="","",基本情報入力シート!J116)</f>
        <v/>
      </c>
      <c r="J102" s="355" t="str">
        <f>IF(基本情報入力シート!K116="","",基本情報入力シート!K116)</f>
        <v/>
      </c>
      <c r="K102" s="356" t="str">
        <f>IF(基本情報入力シート!L116="","",基本情報入力シート!L116)</f>
        <v/>
      </c>
      <c r="L102" s="350" t="s">
        <v>309</v>
      </c>
      <c r="M102" s="357" t="str">
        <f>IF(基本情報入力シート!M116="","",基本情報入力シート!M116)</f>
        <v/>
      </c>
      <c r="N102" s="253" t="str">
        <f>IF(基本情報入力シート!R116="","",基本情報入力シート!R116)</f>
        <v/>
      </c>
      <c r="O102" s="253" t="str">
        <f>IF(基本情報入力シート!W116="","",基本情報入力シート!W116)</f>
        <v/>
      </c>
      <c r="P102" s="358" t="str">
        <f>IF(基本情報入力シート!X116="","",基本情報入力シート!X116)</f>
        <v/>
      </c>
      <c r="Q102" s="382" t="str">
        <f>IF(基本情報入力シート!Y116="","",基本情報入力シート!Y116)</f>
        <v/>
      </c>
      <c r="R102" s="247"/>
      <c r="S102" s="248"/>
      <c r="T102" s="249"/>
      <c r="U102" s="249"/>
      <c r="V102" s="249"/>
      <c r="W102" s="250"/>
      <c r="X102" s="251"/>
      <c r="Y102" s="259"/>
      <c r="Z102" s="259"/>
      <c r="AA102" s="259"/>
      <c r="AB102" s="259"/>
      <c r="AC102" s="259"/>
      <c r="AD102" s="259"/>
      <c r="AE102" s="399"/>
      <c r="AF102" s="399"/>
      <c r="AG102" s="260"/>
      <c r="AH102" s="261"/>
      <c r="AI102" s="373"/>
      <c r="AJ102" s="373"/>
      <c r="AK102" s="373"/>
    </row>
    <row r="103" spans="1:37" ht="27.75" customHeight="1">
      <c r="A103" s="252">
        <f t="shared" si="3"/>
        <v>85</v>
      </c>
      <c r="B103" s="354" t="str">
        <f>IF(基本情報入力シート!C117="","",基本情報入力シート!C117)</f>
        <v/>
      </c>
      <c r="C103" s="366" t="str">
        <f>IF(基本情報入力シート!D117="","",基本情報入力シート!D117)</f>
        <v/>
      </c>
      <c r="D103" s="367" t="str">
        <f>IF(基本情報入力シート!E117="","",基本情報入力シート!E117)</f>
        <v/>
      </c>
      <c r="E103" s="355" t="str">
        <f>IF(基本情報入力シート!F117="","",基本情報入力シート!F117)</f>
        <v/>
      </c>
      <c r="F103" s="355" t="str">
        <f>IF(基本情報入力シート!G117="","",基本情報入力シート!G117)</f>
        <v/>
      </c>
      <c r="G103" s="355" t="str">
        <f>IF(基本情報入力シート!H117="","",基本情報入力シート!H117)</f>
        <v/>
      </c>
      <c r="H103" s="355" t="str">
        <f>IF(基本情報入力シート!I117="","",基本情報入力シート!I117)</f>
        <v/>
      </c>
      <c r="I103" s="355" t="str">
        <f>IF(基本情報入力シート!J117="","",基本情報入力シート!J117)</f>
        <v/>
      </c>
      <c r="J103" s="355" t="str">
        <f>IF(基本情報入力シート!K117="","",基本情報入力シート!K117)</f>
        <v/>
      </c>
      <c r="K103" s="356" t="str">
        <f>IF(基本情報入力シート!L117="","",基本情報入力シート!L117)</f>
        <v/>
      </c>
      <c r="L103" s="350" t="s">
        <v>310</v>
      </c>
      <c r="M103" s="357" t="str">
        <f>IF(基本情報入力シート!M117="","",基本情報入力シート!M117)</f>
        <v/>
      </c>
      <c r="N103" s="253" t="str">
        <f>IF(基本情報入力シート!R117="","",基本情報入力シート!R117)</f>
        <v/>
      </c>
      <c r="O103" s="253" t="str">
        <f>IF(基本情報入力シート!W117="","",基本情報入力シート!W117)</f>
        <v/>
      </c>
      <c r="P103" s="358" t="str">
        <f>IF(基本情報入力シート!X117="","",基本情報入力シート!X117)</f>
        <v/>
      </c>
      <c r="Q103" s="382" t="str">
        <f>IF(基本情報入力シート!Y117="","",基本情報入力シート!Y117)</f>
        <v/>
      </c>
      <c r="R103" s="247"/>
      <c r="S103" s="248"/>
      <c r="T103" s="249"/>
      <c r="U103" s="249"/>
      <c r="V103" s="249"/>
      <c r="W103" s="250"/>
      <c r="X103" s="251"/>
      <c r="Y103" s="259"/>
      <c r="Z103" s="259"/>
      <c r="AA103" s="259"/>
      <c r="AB103" s="259"/>
      <c r="AC103" s="259"/>
      <c r="AD103" s="259"/>
      <c r="AE103" s="399"/>
      <c r="AF103" s="399"/>
      <c r="AG103" s="260"/>
      <c r="AH103" s="261"/>
      <c r="AI103" s="373"/>
      <c r="AJ103" s="373"/>
      <c r="AK103" s="373"/>
    </row>
    <row r="104" spans="1:37" ht="27.75" customHeight="1">
      <c r="A104" s="252">
        <f t="shared" si="3"/>
        <v>86</v>
      </c>
      <c r="B104" s="354" t="str">
        <f>IF(基本情報入力シート!C118="","",基本情報入力シート!C118)</f>
        <v/>
      </c>
      <c r="C104" s="366" t="str">
        <f>IF(基本情報入力シート!D118="","",基本情報入力シート!D118)</f>
        <v/>
      </c>
      <c r="D104" s="367" t="str">
        <f>IF(基本情報入力シート!E118="","",基本情報入力シート!E118)</f>
        <v/>
      </c>
      <c r="E104" s="355" t="str">
        <f>IF(基本情報入力シート!F118="","",基本情報入力シート!F118)</f>
        <v/>
      </c>
      <c r="F104" s="355" t="str">
        <f>IF(基本情報入力シート!G118="","",基本情報入力シート!G118)</f>
        <v/>
      </c>
      <c r="G104" s="355" t="str">
        <f>IF(基本情報入力シート!H118="","",基本情報入力シート!H118)</f>
        <v/>
      </c>
      <c r="H104" s="355" t="str">
        <f>IF(基本情報入力シート!I118="","",基本情報入力シート!I118)</f>
        <v/>
      </c>
      <c r="I104" s="355" t="str">
        <f>IF(基本情報入力シート!J118="","",基本情報入力シート!J118)</f>
        <v/>
      </c>
      <c r="J104" s="355" t="str">
        <f>IF(基本情報入力シート!K118="","",基本情報入力シート!K118)</f>
        <v/>
      </c>
      <c r="K104" s="356" t="str">
        <f>IF(基本情報入力シート!L118="","",基本情報入力シート!L118)</f>
        <v/>
      </c>
      <c r="L104" s="350" t="s">
        <v>311</v>
      </c>
      <c r="M104" s="357" t="str">
        <f>IF(基本情報入力シート!M118="","",基本情報入力シート!M118)</f>
        <v/>
      </c>
      <c r="N104" s="253" t="str">
        <f>IF(基本情報入力シート!R118="","",基本情報入力シート!R118)</f>
        <v/>
      </c>
      <c r="O104" s="253" t="str">
        <f>IF(基本情報入力シート!W118="","",基本情報入力シート!W118)</f>
        <v/>
      </c>
      <c r="P104" s="358" t="str">
        <f>IF(基本情報入力シート!X118="","",基本情報入力シート!X118)</f>
        <v/>
      </c>
      <c r="Q104" s="382" t="str">
        <f>IF(基本情報入力シート!Y118="","",基本情報入力シート!Y118)</f>
        <v/>
      </c>
      <c r="R104" s="247"/>
      <c r="S104" s="248"/>
      <c r="T104" s="249"/>
      <c r="U104" s="249"/>
      <c r="V104" s="249"/>
      <c r="W104" s="250"/>
      <c r="X104" s="251"/>
      <c r="Y104" s="259"/>
      <c r="Z104" s="259"/>
      <c r="AA104" s="259"/>
      <c r="AB104" s="259"/>
      <c r="AC104" s="259"/>
      <c r="AD104" s="259"/>
      <c r="AE104" s="399"/>
      <c r="AF104" s="399"/>
      <c r="AG104" s="260"/>
      <c r="AH104" s="261"/>
      <c r="AI104" s="373"/>
      <c r="AJ104" s="373"/>
      <c r="AK104" s="373"/>
    </row>
    <row r="105" spans="1:37" ht="27.75" customHeight="1">
      <c r="A105" s="252">
        <f t="shared" si="3"/>
        <v>87</v>
      </c>
      <c r="B105" s="354" t="str">
        <f>IF(基本情報入力シート!C119="","",基本情報入力シート!C119)</f>
        <v/>
      </c>
      <c r="C105" s="366" t="str">
        <f>IF(基本情報入力シート!D119="","",基本情報入力シート!D119)</f>
        <v/>
      </c>
      <c r="D105" s="367" t="str">
        <f>IF(基本情報入力シート!E119="","",基本情報入力シート!E119)</f>
        <v/>
      </c>
      <c r="E105" s="355" t="str">
        <f>IF(基本情報入力シート!F119="","",基本情報入力シート!F119)</f>
        <v/>
      </c>
      <c r="F105" s="355" t="str">
        <f>IF(基本情報入力シート!G119="","",基本情報入力シート!G119)</f>
        <v/>
      </c>
      <c r="G105" s="355" t="str">
        <f>IF(基本情報入力シート!H119="","",基本情報入力シート!H119)</f>
        <v/>
      </c>
      <c r="H105" s="355" t="str">
        <f>IF(基本情報入力シート!I119="","",基本情報入力シート!I119)</f>
        <v/>
      </c>
      <c r="I105" s="355" t="str">
        <f>IF(基本情報入力シート!J119="","",基本情報入力シート!J119)</f>
        <v/>
      </c>
      <c r="J105" s="355" t="str">
        <f>IF(基本情報入力シート!K119="","",基本情報入力シート!K119)</f>
        <v/>
      </c>
      <c r="K105" s="356" t="str">
        <f>IF(基本情報入力シート!L119="","",基本情報入力シート!L119)</f>
        <v/>
      </c>
      <c r="L105" s="350" t="s">
        <v>312</v>
      </c>
      <c r="M105" s="357" t="str">
        <f>IF(基本情報入力シート!M119="","",基本情報入力シート!M119)</f>
        <v/>
      </c>
      <c r="N105" s="253" t="str">
        <f>IF(基本情報入力シート!R119="","",基本情報入力シート!R119)</f>
        <v/>
      </c>
      <c r="O105" s="253" t="str">
        <f>IF(基本情報入力シート!W119="","",基本情報入力シート!W119)</f>
        <v/>
      </c>
      <c r="P105" s="358" t="str">
        <f>IF(基本情報入力シート!X119="","",基本情報入力シート!X119)</f>
        <v/>
      </c>
      <c r="Q105" s="382" t="str">
        <f>IF(基本情報入力シート!Y119="","",基本情報入力シート!Y119)</f>
        <v/>
      </c>
      <c r="R105" s="247"/>
      <c r="S105" s="248"/>
      <c r="T105" s="249"/>
      <c r="U105" s="249"/>
      <c r="V105" s="249"/>
      <c r="W105" s="250"/>
      <c r="X105" s="251"/>
      <c r="Y105" s="259"/>
      <c r="Z105" s="259"/>
      <c r="AA105" s="259"/>
      <c r="AB105" s="259"/>
      <c r="AC105" s="259"/>
      <c r="AD105" s="259"/>
      <c r="AE105" s="399"/>
      <c r="AF105" s="399"/>
      <c r="AG105" s="260"/>
      <c r="AH105" s="261"/>
      <c r="AI105" s="373"/>
      <c r="AJ105" s="373"/>
      <c r="AK105" s="373"/>
    </row>
    <row r="106" spans="1:37" ht="27.75" customHeight="1">
      <c r="A106" s="252">
        <f t="shared" si="3"/>
        <v>88</v>
      </c>
      <c r="B106" s="354" t="str">
        <f>IF(基本情報入力シート!C120="","",基本情報入力シート!C120)</f>
        <v/>
      </c>
      <c r="C106" s="366" t="str">
        <f>IF(基本情報入力シート!D120="","",基本情報入力シート!D120)</f>
        <v/>
      </c>
      <c r="D106" s="367" t="str">
        <f>IF(基本情報入力シート!E120="","",基本情報入力シート!E120)</f>
        <v/>
      </c>
      <c r="E106" s="355" t="str">
        <f>IF(基本情報入力シート!F120="","",基本情報入力シート!F120)</f>
        <v/>
      </c>
      <c r="F106" s="355" t="str">
        <f>IF(基本情報入力シート!G120="","",基本情報入力シート!G120)</f>
        <v/>
      </c>
      <c r="G106" s="355" t="str">
        <f>IF(基本情報入力シート!H120="","",基本情報入力シート!H120)</f>
        <v/>
      </c>
      <c r="H106" s="355" t="str">
        <f>IF(基本情報入力シート!I120="","",基本情報入力シート!I120)</f>
        <v/>
      </c>
      <c r="I106" s="355" t="str">
        <f>IF(基本情報入力シート!J120="","",基本情報入力シート!J120)</f>
        <v/>
      </c>
      <c r="J106" s="355" t="str">
        <f>IF(基本情報入力シート!K120="","",基本情報入力シート!K120)</f>
        <v/>
      </c>
      <c r="K106" s="356" t="str">
        <f>IF(基本情報入力シート!L120="","",基本情報入力シート!L120)</f>
        <v/>
      </c>
      <c r="L106" s="350" t="s">
        <v>313</v>
      </c>
      <c r="M106" s="357" t="str">
        <f>IF(基本情報入力シート!M120="","",基本情報入力シート!M120)</f>
        <v/>
      </c>
      <c r="N106" s="253" t="str">
        <f>IF(基本情報入力シート!R120="","",基本情報入力シート!R120)</f>
        <v/>
      </c>
      <c r="O106" s="253" t="str">
        <f>IF(基本情報入力シート!W120="","",基本情報入力シート!W120)</f>
        <v/>
      </c>
      <c r="P106" s="358" t="str">
        <f>IF(基本情報入力シート!X120="","",基本情報入力シート!X120)</f>
        <v/>
      </c>
      <c r="Q106" s="382" t="str">
        <f>IF(基本情報入力シート!Y120="","",基本情報入力シート!Y120)</f>
        <v/>
      </c>
      <c r="R106" s="247"/>
      <c r="S106" s="248"/>
      <c r="T106" s="249"/>
      <c r="U106" s="249"/>
      <c r="V106" s="249"/>
      <c r="W106" s="250"/>
      <c r="X106" s="251"/>
      <c r="Y106" s="259"/>
      <c r="Z106" s="259"/>
      <c r="AA106" s="259"/>
      <c r="AB106" s="259"/>
      <c r="AC106" s="259"/>
      <c r="AD106" s="259"/>
      <c r="AE106" s="399"/>
      <c r="AF106" s="399"/>
      <c r="AG106" s="260"/>
      <c r="AH106" s="261"/>
      <c r="AI106" s="373"/>
      <c r="AJ106" s="373"/>
      <c r="AK106" s="373"/>
    </row>
    <row r="107" spans="1:37" ht="27.75" customHeight="1">
      <c r="A107" s="252">
        <f t="shared" si="3"/>
        <v>89</v>
      </c>
      <c r="B107" s="354" t="str">
        <f>IF(基本情報入力シート!C121="","",基本情報入力シート!C121)</f>
        <v/>
      </c>
      <c r="C107" s="366" t="str">
        <f>IF(基本情報入力シート!D121="","",基本情報入力シート!D121)</f>
        <v/>
      </c>
      <c r="D107" s="367" t="str">
        <f>IF(基本情報入力シート!E121="","",基本情報入力シート!E121)</f>
        <v/>
      </c>
      <c r="E107" s="355" t="str">
        <f>IF(基本情報入力シート!F121="","",基本情報入力シート!F121)</f>
        <v/>
      </c>
      <c r="F107" s="355" t="str">
        <f>IF(基本情報入力シート!G121="","",基本情報入力シート!G121)</f>
        <v/>
      </c>
      <c r="G107" s="355" t="str">
        <f>IF(基本情報入力シート!H121="","",基本情報入力シート!H121)</f>
        <v/>
      </c>
      <c r="H107" s="355" t="str">
        <f>IF(基本情報入力シート!I121="","",基本情報入力シート!I121)</f>
        <v/>
      </c>
      <c r="I107" s="355" t="str">
        <f>IF(基本情報入力シート!J121="","",基本情報入力シート!J121)</f>
        <v/>
      </c>
      <c r="J107" s="355" t="str">
        <f>IF(基本情報入力シート!K121="","",基本情報入力シート!K121)</f>
        <v/>
      </c>
      <c r="K107" s="356" t="str">
        <f>IF(基本情報入力シート!L121="","",基本情報入力シート!L121)</f>
        <v/>
      </c>
      <c r="L107" s="350" t="s">
        <v>314</v>
      </c>
      <c r="M107" s="357" t="str">
        <f>IF(基本情報入力シート!M121="","",基本情報入力シート!M121)</f>
        <v/>
      </c>
      <c r="N107" s="253" t="str">
        <f>IF(基本情報入力シート!R121="","",基本情報入力シート!R121)</f>
        <v/>
      </c>
      <c r="O107" s="253" t="str">
        <f>IF(基本情報入力シート!W121="","",基本情報入力シート!W121)</f>
        <v/>
      </c>
      <c r="P107" s="358" t="str">
        <f>IF(基本情報入力シート!X121="","",基本情報入力シート!X121)</f>
        <v/>
      </c>
      <c r="Q107" s="382" t="str">
        <f>IF(基本情報入力シート!Y121="","",基本情報入力シート!Y121)</f>
        <v/>
      </c>
      <c r="R107" s="247"/>
      <c r="S107" s="248"/>
      <c r="T107" s="249"/>
      <c r="U107" s="249"/>
      <c r="V107" s="249"/>
      <c r="W107" s="250"/>
      <c r="X107" s="251"/>
      <c r="Y107" s="259"/>
      <c r="Z107" s="259"/>
      <c r="AA107" s="259"/>
      <c r="AB107" s="259"/>
      <c r="AC107" s="259"/>
      <c r="AD107" s="259"/>
      <c r="AE107" s="399"/>
      <c r="AF107" s="399"/>
      <c r="AG107" s="260"/>
      <c r="AH107" s="261"/>
      <c r="AI107" s="373"/>
      <c r="AJ107" s="373"/>
      <c r="AK107" s="373"/>
    </row>
    <row r="108" spans="1:37" ht="27.75" customHeight="1">
      <c r="A108" s="252">
        <f t="shared" si="3"/>
        <v>90</v>
      </c>
      <c r="B108" s="354" t="str">
        <f>IF(基本情報入力シート!C122="","",基本情報入力シート!C122)</f>
        <v/>
      </c>
      <c r="C108" s="366" t="str">
        <f>IF(基本情報入力シート!D122="","",基本情報入力シート!D122)</f>
        <v/>
      </c>
      <c r="D108" s="367" t="str">
        <f>IF(基本情報入力シート!E122="","",基本情報入力シート!E122)</f>
        <v/>
      </c>
      <c r="E108" s="355" t="str">
        <f>IF(基本情報入力シート!F122="","",基本情報入力シート!F122)</f>
        <v/>
      </c>
      <c r="F108" s="355" t="str">
        <f>IF(基本情報入力シート!G122="","",基本情報入力シート!G122)</f>
        <v/>
      </c>
      <c r="G108" s="355" t="str">
        <f>IF(基本情報入力シート!H122="","",基本情報入力シート!H122)</f>
        <v/>
      </c>
      <c r="H108" s="355" t="str">
        <f>IF(基本情報入力シート!I122="","",基本情報入力シート!I122)</f>
        <v/>
      </c>
      <c r="I108" s="355" t="str">
        <f>IF(基本情報入力シート!J122="","",基本情報入力シート!J122)</f>
        <v/>
      </c>
      <c r="J108" s="355" t="str">
        <f>IF(基本情報入力シート!K122="","",基本情報入力シート!K122)</f>
        <v/>
      </c>
      <c r="K108" s="356" t="str">
        <f>IF(基本情報入力シート!L122="","",基本情報入力シート!L122)</f>
        <v/>
      </c>
      <c r="L108" s="350" t="s">
        <v>315</v>
      </c>
      <c r="M108" s="357" t="str">
        <f>IF(基本情報入力シート!M122="","",基本情報入力シート!M122)</f>
        <v/>
      </c>
      <c r="N108" s="253" t="str">
        <f>IF(基本情報入力シート!R122="","",基本情報入力シート!R122)</f>
        <v/>
      </c>
      <c r="O108" s="253" t="str">
        <f>IF(基本情報入力シート!W122="","",基本情報入力シート!W122)</f>
        <v/>
      </c>
      <c r="P108" s="358" t="str">
        <f>IF(基本情報入力シート!X122="","",基本情報入力シート!X122)</f>
        <v/>
      </c>
      <c r="Q108" s="382" t="str">
        <f>IF(基本情報入力シート!Y122="","",基本情報入力シート!Y122)</f>
        <v/>
      </c>
      <c r="R108" s="247"/>
      <c r="S108" s="248"/>
      <c r="T108" s="249"/>
      <c r="U108" s="249"/>
      <c r="V108" s="249"/>
      <c r="W108" s="250"/>
      <c r="X108" s="251"/>
      <c r="Y108" s="259"/>
      <c r="Z108" s="259"/>
      <c r="AA108" s="259"/>
      <c r="AB108" s="259"/>
      <c r="AC108" s="259"/>
      <c r="AD108" s="259"/>
      <c r="AE108" s="399"/>
      <c r="AF108" s="399"/>
      <c r="AG108" s="260"/>
      <c r="AH108" s="261"/>
      <c r="AI108" s="373"/>
      <c r="AJ108" s="373"/>
      <c r="AK108" s="373"/>
    </row>
    <row r="109" spans="1:37" ht="27.75" customHeight="1">
      <c r="A109" s="252">
        <f t="shared" si="3"/>
        <v>91</v>
      </c>
      <c r="B109" s="354" t="str">
        <f>IF(基本情報入力シート!C123="","",基本情報入力シート!C123)</f>
        <v/>
      </c>
      <c r="C109" s="366" t="str">
        <f>IF(基本情報入力シート!D123="","",基本情報入力シート!D123)</f>
        <v/>
      </c>
      <c r="D109" s="367" t="str">
        <f>IF(基本情報入力シート!E123="","",基本情報入力シート!E123)</f>
        <v/>
      </c>
      <c r="E109" s="355" t="str">
        <f>IF(基本情報入力シート!F123="","",基本情報入力シート!F123)</f>
        <v/>
      </c>
      <c r="F109" s="355" t="str">
        <f>IF(基本情報入力シート!G123="","",基本情報入力シート!G123)</f>
        <v/>
      </c>
      <c r="G109" s="355" t="str">
        <f>IF(基本情報入力シート!H123="","",基本情報入力シート!H123)</f>
        <v/>
      </c>
      <c r="H109" s="355" t="str">
        <f>IF(基本情報入力シート!I123="","",基本情報入力シート!I123)</f>
        <v/>
      </c>
      <c r="I109" s="355" t="str">
        <f>IF(基本情報入力シート!J123="","",基本情報入力シート!J123)</f>
        <v/>
      </c>
      <c r="J109" s="355" t="str">
        <f>IF(基本情報入力シート!K123="","",基本情報入力シート!K123)</f>
        <v/>
      </c>
      <c r="K109" s="356" t="str">
        <f>IF(基本情報入力シート!L123="","",基本情報入力シート!L123)</f>
        <v/>
      </c>
      <c r="L109" s="350" t="s">
        <v>316</v>
      </c>
      <c r="M109" s="357" t="str">
        <f>IF(基本情報入力シート!M123="","",基本情報入力シート!M123)</f>
        <v/>
      </c>
      <c r="N109" s="253" t="str">
        <f>IF(基本情報入力シート!R123="","",基本情報入力シート!R123)</f>
        <v/>
      </c>
      <c r="O109" s="253" t="str">
        <f>IF(基本情報入力シート!W123="","",基本情報入力シート!W123)</f>
        <v/>
      </c>
      <c r="P109" s="358" t="str">
        <f>IF(基本情報入力シート!X123="","",基本情報入力シート!X123)</f>
        <v/>
      </c>
      <c r="Q109" s="382" t="str">
        <f>IF(基本情報入力シート!Y123="","",基本情報入力シート!Y123)</f>
        <v/>
      </c>
      <c r="R109" s="247"/>
      <c r="S109" s="248"/>
      <c r="T109" s="249"/>
      <c r="U109" s="249"/>
      <c r="V109" s="249"/>
      <c r="W109" s="250"/>
      <c r="X109" s="251"/>
      <c r="Y109" s="259"/>
      <c r="Z109" s="259"/>
      <c r="AA109" s="259"/>
      <c r="AB109" s="259"/>
      <c r="AC109" s="259"/>
      <c r="AD109" s="259"/>
      <c r="AE109" s="399"/>
      <c r="AF109" s="399"/>
      <c r="AG109" s="260"/>
      <c r="AH109" s="261"/>
      <c r="AI109" s="373"/>
      <c r="AJ109" s="373"/>
      <c r="AK109" s="373"/>
    </row>
    <row r="110" spans="1:37" ht="27.75" customHeight="1">
      <c r="A110" s="252">
        <f t="shared" si="3"/>
        <v>92</v>
      </c>
      <c r="B110" s="354" t="str">
        <f>IF(基本情報入力シート!C124="","",基本情報入力シート!C124)</f>
        <v/>
      </c>
      <c r="C110" s="366" t="str">
        <f>IF(基本情報入力シート!D124="","",基本情報入力シート!D124)</f>
        <v/>
      </c>
      <c r="D110" s="367" t="str">
        <f>IF(基本情報入力シート!E124="","",基本情報入力シート!E124)</f>
        <v/>
      </c>
      <c r="E110" s="355" t="str">
        <f>IF(基本情報入力シート!F124="","",基本情報入力シート!F124)</f>
        <v/>
      </c>
      <c r="F110" s="355" t="str">
        <f>IF(基本情報入力シート!G124="","",基本情報入力シート!G124)</f>
        <v/>
      </c>
      <c r="G110" s="355" t="str">
        <f>IF(基本情報入力シート!H124="","",基本情報入力シート!H124)</f>
        <v/>
      </c>
      <c r="H110" s="355" t="str">
        <f>IF(基本情報入力シート!I124="","",基本情報入力シート!I124)</f>
        <v/>
      </c>
      <c r="I110" s="355" t="str">
        <f>IF(基本情報入力シート!J124="","",基本情報入力シート!J124)</f>
        <v/>
      </c>
      <c r="J110" s="355" t="str">
        <f>IF(基本情報入力シート!K124="","",基本情報入力シート!K124)</f>
        <v/>
      </c>
      <c r="K110" s="356" t="str">
        <f>IF(基本情報入力シート!L124="","",基本情報入力シート!L124)</f>
        <v/>
      </c>
      <c r="L110" s="350" t="s">
        <v>317</v>
      </c>
      <c r="M110" s="357" t="str">
        <f>IF(基本情報入力シート!M124="","",基本情報入力シート!M124)</f>
        <v/>
      </c>
      <c r="N110" s="253" t="str">
        <f>IF(基本情報入力シート!R124="","",基本情報入力シート!R124)</f>
        <v/>
      </c>
      <c r="O110" s="253" t="str">
        <f>IF(基本情報入力シート!W124="","",基本情報入力シート!W124)</f>
        <v/>
      </c>
      <c r="P110" s="358" t="str">
        <f>IF(基本情報入力シート!X124="","",基本情報入力シート!X124)</f>
        <v/>
      </c>
      <c r="Q110" s="382" t="str">
        <f>IF(基本情報入力シート!Y124="","",基本情報入力シート!Y124)</f>
        <v/>
      </c>
      <c r="R110" s="247"/>
      <c r="S110" s="248"/>
      <c r="T110" s="249"/>
      <c r="U110" s="249"/>
      <c r="V110" s="249"/>
      <c r="W110" s="250"/>
      <c r="X110" s="251"/>
      <c r="Y110" s="259"/>
      <c r="Z110" s="259"/>
      <c r="AA110" s="259"/>
      <c r="AB110" s="259"/>
      <c r="AC110" s="259"/>
      <c r="AD110" s="259"/>
      <c r="AE110" s="399"/>
      <c r="AF110" s="399"/>
      <c r="AG110" s="260"/>
      <c r="AH110" s="261"/>
      <c r="AI110" s="373"/>
      <c r="AJ110" s="373"/>
      <c r="AK110" s="373"/>
    </row>
    <row r="111" spans="1:37" ht="27.75" customHeight="1">
      <c r="A111" s="252">
        <f t="shared" si="3"/>
        <v>93</v>
      </c>
      <c r="B111" s="354" t="str">
        <f>IF(基本情報入力シート!C125="","",基本情報入力シート!C125)</f>
        <v/>
      </c>
      <c r="C111" s="366" t="str">
        <f>IF(基本情報入力シート!D125="","",基本情報入力シート!D125)</f>
        <v/>
      </c>
      <c r="D111" s="367" t="str">
        <f>IF(基本情報入力シート!E125="","",基本情報入力シート!E125)</f>
        <v/>
      </c>
      <c r="E111" s="355" t="str">
        <f>IF(基本情報入力シート!F125="","",基本情報入力シート!F125)</f>
        <v/>
      </c>
      <c r="F111" s="355" t="str">
        <f>IF(基本情報入力シート!G125="","",基本情報入力シート!G125)</f>
        <v/>
      </c>
      <c r="G111" s="355" t="str">
        <f>IF(基本情報入力シート!H125="","",基本情報入力シート!H125)</f>
        <v/>
      </c>
      <c r="H111" s="355" t="str">
        <f>IF(基本情報入力シート!I125="","",基本情報入力シート!I125)</f>
        <v/>
      </c>
      <c r="I111" s="355" t="str">
        <f>IF(基本情報入力シート!J125="","",基本情報入力シート!J125)</f>
        <v/>
      </c>
      <c r="J111" s="355" t="str">
        <f>IF(基本情報入力シート!K125="","",基本情報入力シート!K125)</f>
        <v/>
      </c>
      <c r="K111" s="356" t="str">
        <f>IF(基本情報入力シート!L125="","",基本情報入力シート!L125)</f>
        <v/>
      </c>
      <c r="L111" s="350" t="s">
        <v>318</v>
      </c>
      <c r="M111" s="357" t="str">
        <f>IF(基本情報入力シート!M125="","",基本情報入力シート!M125)</f>
        <v/>
      </c>
      <c r="N111" s="253" t="str">
        <f>IF(基本情報入力シート!R125="","",基本情報入力シート!R125)</f>
        <v/>
      </c>
      <c r="O111" s="253" t="str">
        <f>IF(基本情報入力シート!W125="","",基本情報入力シート!W125)</f>
        <v/>
      </c>
      <c r="P111" s="358" t="str">
        <f>IF(基本情報入力シート!X125="","",基本情報入力シート!X125)</f>
        <v/>
      </c>
      <c r="Q111" s="382" t="str">
        <f>IF(基本情報入力シート!Y125="","",基本情報入力シート!Y125)</f>
        <v/>
      </c>
      <c r="R111" s="247"/>
      <c r="S111" s="248"/>
      <c r="T111" s="249"/>
      <c r="U111" s="249"/>
      <c r="V111" s="249"/>
      <c r="W111" s="250"/>
      <c r="X111" s="251"/>
      <c r="Y111" s="259"/>
      <c r="Z111" s="259"/>
      <c r="AA111" s="259"/>
      <c r="AB111" s="259"/>
      <c r="AC111" s="259"/>
      <c r="AD111" s="259"/>
      <c r="AE111" s="399"/>
      <c r="AF111" s="399"/>
      <c r="AG111" s="260"/>
      <c r="AH111" s="261"/>
      <c r="AI111" s="373"/>
      <c r="AJ111" s="373"/>
      <c r="AK111" s="373"/>
    </row>
    <row r="112" spans="1:37" ht="27.75" customHeight="1">
      <c r="A112" s="252">
        <f t="shared" si="3"/>
        <v>94</v>
      </c>
      <c r="B112" s="354" t="str">
        <f>IF(基本情報入力シート!C126="","",基本情報入力シート!C126)</f>
        <v/>
      </c>
      <c r="C112" s="366" t="str">
        <f>IF(基本情報入力シート!D126="","",基本情報入力シート!D126)</f>
        <v/>
      </c>
      <c r="D112" s="367" t="str">
        <f>IF(基本情報入力シート!E126="","",基本情報入力シート!E126)</f>
        <v/>
      </c>
      <c r="E112" s="355" t="str">
        <f>IF(基本情報入力シート!F126="","",基本情報入力シート!F126)</f>
        <v/>
      </c>
      <c r="F112" s="355" t="str">
        <f>IF(基本情報入力シート!G126="","",基本情報入力シート!G126)</f>
        <v/>
      </c>
      <c r="G112" s="355" t="str">
        <f>IF(基本情報入力シート!H126="","",基本情報入力シート!H126)</f>
        <v/>
      </c>
      <c r="H112" s="355" t="str">
        <f>IF(基本情報入力シート!I126="","",基本情報入力シート!I126)</f>
        <v/>
      </c>
      <c r="I112" s="355" t="str">
        <f>IF(基本情報入力シート!J126="","",基本情報入力シート!J126)</f>
        <v/>
      </c>
      <c r="J112" s="355" t="str">
        <f>IF(基本情報入力シート!K126="","",基本情報入力シート!K126)</f>
        <v/>
      </c>
      <c r="K112" s="356" t="str">
        <f>IF(基本情報入力シート!L126="","",基本情報入力シート!L126)</f>
        <v/>
      </c>
      <c r="L112" s="350" t="s">
        <v>319</v>
      </c>
      <c r="M112" s="357" t="str">
        <f>IF(基本情報入力シート!M126="","",基本情報入力シート!M126)</f>
        <v/>
      </c>
      <c r="N112" s="253" t="str">
        <f>IF(基本情報入力シート!R126="","",基本情報入力シート!R126)</f>
        <v/>
      </c>
      <c r="O112" s="253" t="str">
        <f>IF(基本情報入力シート!W126="","",基本情報入力シート!W126)</f>
        <v/>
      </c>
      <c r="P112" s="358" t="str">
        <f>IF(基本情報入力シート!X126="","",基本情報入力シート!X126)</f>
        <v/>
      </c>
      <c r="Q112" s="382" t="str">
        <f>IF(基本情報入力シート!Y126="","",基本情報入力シート!Y126)</f>
        <v/>
      </c>
      <c r="R112" s="247"/>
      <c r="S112" s="248"/>
      <c r="T112" s="249"/>
      <c r="U112" s="249"/>
      <c r="V112" s="249"/>
      <c r="W112" s="250"/>
      <c r="X112" s="251"/>
      <c r="Y112" s="259"/>
      <c r="Z112" s="259"/>
      <c r="AA112" s="259"/>
      <c r="AB112" s="259"/>
      <c r="AC112" s="259"/>
      <c r="AD112" s="259"/>
      <c r="AE112" s="399"/>
      <c r="AF112" s="399"/>
      <c r="AG112" s="260"/>
      <c r="AH112" s="261"/>
      <c r="AI112" s="373"/>
      <c r="AJ112" s="373"/>
      <c r="AK112" s="373"/>
    </row>
    <row r="113" spans="1:37" ht="27.75" customHeight="1">
      <c r="A113" s="252">
        <f t="shared" si="3"/>
        <v>95</v>
      </c>
      <c r="B113" s="354" t="str">
        <f>IF(基本情報入力シート!C127="","",基本情報入力シート!C127)</f>
        <v/>
      </c>
      <c r="C113" s="366" t="str">
        <f>IF(基本情報入力シート!D127="","",基本情報入力シート!D127)</f>
        <v/>
      </c>
      <c r="D113" s="367" t="str">
        <f>IF(基本情報入力シート!E127="","",基本情報入力シート!E127)</f>
        <v/>
      </c>
      <c r="E113" s="355" t="str">
        <f>IF(基本情報入力シート!F127="","",基本情報入力シート!F127)</f>
        <v/>
      </c>
      <c r="F113" s="355" t="str">
        <f>IF(基本情報入力シート!G127="","",基本情報入力シート!G127)</f>
        <v/>
      </c>
      <c r="G113" s="355" t="str">
        <f>IF(基本情報入力シート!H127="","",基本情報入力シート!H127)</f>
        <v/>
      </c>
      <c r="H113" s="355" t="str">
        <f>IF(基本情報入力シート!I127="","",基本情報入力シート!I127)</f>
        <v/>
      </c>
      <c r="I113" s="355" t="str">
        <f>IF(基本情報入力シート!J127="","",基本情報入力シート!J127)</f>
        <v/>
      </c>
      <c r="J113" s="355" t="str">
        <f>IF(基本情報入力シート!K127="","",基本情報入力シート!K127)</f>
        <v/>
      </c>
      <c r="K113" s="356" t="str">
        <f>IF(基本情報入力シート!L127="","",基本情報入力シート!L127)</f>
        <v/>
      </c>
      <c r="L113" s="350" t="s">
        <v>320</v>
      </c>
      <c r="M113" s="357" t="str">
        <f>IF(基本情報入力シート!M127="","",基本情報入力シート!M127)</f>
        <v/>
      </c>
      <c r="N113" s="253" t="str">
        <f>IF(基本情報入力シート!R127="","",基本情報入力シート!R127)</f>
        <v/>
      </c>
      <c r="O113" s="253" t="str">
        <f>IF(基本情報入力シート!W127="","",基本情報入力シート!W127)</f>
        <v/>
      </c>
      <c r="P113" s="358" t="str">
        <f>IF(基本情報入力シート!X127="","",基本情報入力シート!X127)</f>
        <v/>
      </c>
      <c r="Q113" s="382" t="str">
        <f>IF(基本情報入力シート!Y127="","",基本情報入力シート!Y127)</f>
        <v/>
      </c>
      <c r="R113" s="247"/>
      <c r="S113" s="248"/>
      <c r="T113" s="249"/>
      <c r="U113" s="249"/>
      <c r="V113" s="249"/>
      <c r="W113" s="250"/>
      <c r="X113" s="251"/>
      <c r="Y113" s="259"/>
      <c r="Z113" s="259"/>
      <c r="AA113" s="259"/>
      <c r="AB113" s="259"/>
      <c r="AC113" s="259"/>
      <c r="AD113" s="259"/>
      <c r="AE113" s="399"/>
      <c r="AF113" s="399"/>
      <c r="AG113" s="260"/>
      <c r="AH113" s="261"/>
      <c r="AI113" s="373"/>
      <c r="AJ113" s="373"/>
      <c r="AK113" s="373"/>
    </row>
    <row r="114" spans="1:37" ht="27.75" customHeight="1">
      <c r="A114" s="252">
        <f t="shared" si="3"/>
        <v>96</v>
      </c>
      <c r="B114" s="354" t="str">
        <f>IF(基本情報入力シート!C128="","",基本情報入力シート!C128)</f>
        <v/>
      </c>
      <c r="C114" s="366" t="str">
        <f>IF(基本情報入力シート!D128="","",基本情報入力シート!D128)</f>
        <v/>
      </c>
      <c r="D114" s="367" t="str">
        <f>IF(基本情報入力シート!E128="","",基本情報入力シート!E128)</f>
        <v/>
      </c>
      <c r="E114" s="355" t="str">
        <f>IF(基本情報入力シート!F128="","",基本情報入力シート!F128)</f>
        <v/>
      </c>
      <c r="F114" s="355" t="str">
        <f>IF(基本情報入力シート!G128="","",基本情報入力シート!G128)</f>
        <v/>
      </c>
      <c r="G114" s="355" t="str">
        <f>IF(基本情報入力シート!H128="","",基本情報入力シート!H128)</f>
        <v/>
      </c>
      <c r="H114" s="355" t="str">
        <f>IF(基本情報入力シート!I128="","",基本情報入力シート!I128)</f>
        <v/>
      </c>
      <c r="I114" s="355" t="str">
        <f>IF(基本情報入力シート!J128="","",基本情報入力シート!J128)</f>
        <v/>
      </c>
      <c r="J114" s="355" t="str">
        <f>IF(基本情報入力シート!K128="","",基本情報入力シート!K128)</f>
        <v/>
      </c>
      <c r="K114" s="356" t="str">
        <f>IF(基本情報入力シート!L128="","",基本情報入力シート!L128)</f>
        <v/>
      </c>
      <c r="L114" s="350" t="s">
        <v>321</v>
      </c>
      <c r="M114" s="357" t="str">
        <f>IF(基本情報入力シート!M128="","",基本情報入力シート!M128)</f>
        <v/>
      </c>
      <c r="N114" s="253" t="str">
        <f>IF(基本情報入力シート!R128="","",基本情報入力シート!R128)</f>
        <v/>
      </c>
      <c r="O114" s="253" t="str">
        <f>IF(基本情報入力シート!W128="","",基本情報入力シート!W128)</f>
        <v/>
      </c>
      <c r="P114" s="358" t="str">
        <f>IF(基本情報入力シート!X128="","",基本情報入力シート!X128)</f>
        <v/>
      </c>
      <c r="Q114" s="382" t="str">
        <f>IF(基本情報入力シート!Y128="","",基本情報入力シート!Y128)</f>
        <v/>
      </c>
      <c r="R114" s="247"/>
      <c r="S114" s="248"/>
      <c r="T114" s="249"/>
      <c r="U114" s="249"/>
      <c r="V114" s="249"/>
      <c r="W114" s="250"/>
      <c r="X114" s="251"/>
      <c r="Y114" s="259"/>
      <c r="Z114" s="259"/>
      <c r="AA114" s="259"/>
      <c r="AB114" s="259"/>
      <c r="AC114" s="259"/>
      <c r="AD114" s="259"/>
      <c r="AE114" s="399"/>
      <c r="AF114" s="399"/>
      <c r="AG114" s="260"/>
      <c r="AH114" s="261"/>
      <c r="AI114" s="373"/>
      <c r="AJ114" s="373"/>
      <c r="AK114" s="373"/>
    </row>
    <row r="115" spans="1:37" ht="27.75" customHeight="1">
      <c r="A115" s="252">
        <f t="shared" si="3"/>
        <v>97</v>
      </c>
      <c r="B115" s="354" t="str">
        <f>IF(基本情報入力シート!C129="","",基本情報入力シート!C129)</f>
        <v/>
      </c>
      <c r="C115" s="366" t="str">
        <f>IF(基本情報入力シート!D129="","",基本情報入力シート!D129)</f>
        <v/>
      </c>
      <c r="D115" s="367" t="str">
        <f>IF(基本情報入力シート!E129="","",基本情報入力シート!E129)</f>
        <v/>
      </c>
      <c r="E115" s="355" t="str">
        <f>IF(基本情報入力シート!F129="","",基本情報入力シート!F129)</f>
        <v/>
      </c>
      <c r="F115" s="355" t="str">
        <f>IF(基本情報入力シート!G129="","",基本情報入力シート!G129)</f>
        <v/>
      </c>
      <c r="G115" s="355" t="str">
        <f>IF(基本情報入力シート!H129="","",基本情報入力シート!H129)</f>
        <v/>
      </c>
      <c r="H115" s="355" t="str">
        <f>IF(基本情報入力シート!I129="","",基本情報入力シート!I129)</f>
        <v/>
      </c>
      <c r="I115" s="355" t="str">
        <f>IF(基本情報入力シート!J129="","",基本情報入力シート!J129)</f>
        <v/>
      </c>
      <c r="J115" s="355" t="str">
        <f>IF(基本情報入力シート!K129="","",基本情報入力シート!K129)</f>
        <v/>
      </c>
      <c r="K115" s="356" t="str">
        <f>IF(基本情報入力シート!L129="","",基本情報入力シート!L129)</f>
        <v/>
      </c>
      <c r="L115" s="350" t="s">
        <v>322</v>
      </c>
      <c r="M115" s="357" t="str">
        <f>IF(基本情報入力シート!M129="","",基本情報入力シート!M129)</f>
        <v/>
      </c>
      <c r="N115" s="253" t="str">
        <f>IF(基本情報入力シート!R129="","",基本情報入力シート!R129)</f>
        <v/>
      </c>
      <c r="O115" s="253" t="str">
        <f>IF(基本情報入力シート!W129="","",基本情報入力シート!W129)</f>
        <v/>
      </c>
      <c r="P115" s="358" t="str">
        <f>IF(基本情報入力シート!X129="","",基本情報入力シート!X129)</f>
        <v/>
      </c>
      <c r="Q115" s="382" t="str">
        <f>IF(基本情報入力シート!Y129="","",基本情報入力シート!Y129)</f>
        <v/>
      </c>
      <c r="R115" s="247"/>
      <c r="S115" s="248"/>
      <c r="T115" s="249"/>
      <c r="U115" s="249"/>
      <c r="V115" s="249"/>
      <c r="W115" s="250"/>
      <c r="X115" s="251"/>
      <c r="Y115" s="259"/>
      <c r="Z115" s="259"/>
      <c r="AA115" s="259"/>
      <c r="AB115" s="259"/>
      <c r="AC115" s="259"/>
      <c r="AD115" s="259"/>
      <c r="AE115" s="399"/>
      <c r="AF115" s="399"/>
      <c r="AG115" s="260"/>
      <c r="AH115" s="261"/>
      <c r="AI115" s="373"/>
      <c r="AJ115" s="373"/>
      <c r="AK115" s="373"/>
    </row>
    <row r="116" spans="1:37" ht="27.75" customHeight="1">
      <c r="A116" s="252">
        <f t="shared" si="3"/>
        <v>98</v>
      </c>
      <c r="B116" s="354" t="str">
        <f>IF(基本情報入力シート!C130="","",基本情報入力シート!C130)</f>
        <v/>
      </c>
      <c r="C116" s="366" t="str">
        <f>IF(基本情報入力シート!D130="","",基本情報入力シート!D130)</f>
        <v/>
      </c>
      <c r="D116" s="367" t="str">
        <f>IF(基本情報入力シート!E130="","",基本情報入力シート!E130)</f>
        <v/>
      </c>
      <c r="E116" s="355" t="str">
        <f>IF(基本情報入力シート!F130="","",基本情報入力シート!F130)</f>
        <v/>
      </c>
      <c r="F116" s="355" t="str">
        <f>IF(基本情報入力シート!G130="","",基本情報入力シート!G130)</f>
        <v/>
      </c>
      <c r="G116" s="355" t="str">
        <f>IF(基本情報入力シート!H130="","",基本情報入力シート!H130)</f>
        <v/>
      </c>
      <c r="H116" s="355" t="str">
        <f>IF(基本情報入力シート!I130="","",基本情報入力シート!I130)</f>
        <v/>
      </c>
      <c r="I116" s="355" t="str">
        <f>IF(基本情報入力シート!J130="","",基本情報入力シート!J130)</f>
        <v/>
      </c>
      <c r="J116" s="355" t="str">
        <f>IF(基本情報入力シート!K130="","",基本情報入力シート!K130)</f>
        <v/>
      </c>
      <c r="K116" s="356" t="str">
        <f>IF(基本情報入力シート!L130="","",基本情報入力シート!L130)</f>
        <v/>
      </c>
      <c r="L116" s="350" t="s">
        <v>323</v>
      </c>
      <c r="M116" s="357" t="str">
        <f>IF(基本情報入力シート!M130="","",基本情報入力シート!M130)</f>
        <v/>
      </c>
      <c r="N116" s="253" t="str">
        <f>IF(基本情報入力シート!R130="","",基本情報入力シート!R130)</f>
        <v/>
      </c>
      <c r="O116" s="253" t="str">
        <f>IF(基本情報入力シート!W130="","",基本情報入力シート!W130)</f>
        <v/>
      </c>
      <c r="P116" s="358" t="str">
        <f>IF(基本情報入力シート!X130="","",基本情報入力シート!X130)</f>
        <v/>
      </c>
      <c r="Q116" s="382" t="str">
        <f>IF(基本情報入力シート!Y130="","",基本情報入力シート!Y130)</f>
        <v/>
      </c>
      <c r="R116" s="247"/>
      <c r="S116" s="248"/>
      <c r="T116" s="249"/>
      <c r="U116" s="249"/>
      <c r="V116" s="249"/>
      <c r="W116" s="250"/>
      <c r="X116" s="251"/>
      <c r="Y116" s="259"/>
      <c r="Z116" s="259"/>
      <c r="AA116" s="259"/>
      <c r="AB116" s="259"/>
      <c r="AC116" s="259"/>
      <c r="AD116" s="259"/>
      <c r="AE116" s="399"/>
      <c r="AF116" s="399"/>
      <c r="AG116" s="260"/>
      <c r="AH116" s="261"/>
      <c r="AI116" s="373"/>
      <c r="AJ116" s="373"/>
      <c r="AK116" s="373"/>
    </row>
    <row r="117" spans="1:37" ht="27.75" customHeight="1">
      <c r="A117" s="252">
        <f t="shared" si="3"/>
        <v>99</v>
      </c>
      <c r="B117" s="354" t="str">
        <f>IF(基本情報入力シート!C131="","",基本情報入力シート!C131)</f>
        <v/>
      </c>
      <c r="C117" s="366" t="str">
        <f>IF(基本情報入力シート!D131="","",基本情報入力シート!D131)</f>
        <v/>
      </c>
      <c r="D117" s="367" t="str">
        <f>IF(基本情報入力シート!E131="","",基本情報入力シート!E131)</f>
        <v/>
      </c>
      <c r="E117" s="355" t="str">
        <f>IF(基本情報入力シート!F131="","",基本情報入力シート!F131)</f>
        <v/>
      </c>
      <c r="F117" s="355" t="str">
        <f>IF(基本情報入力シート!G131="","",基本情報入力シート!G131)</f>
        <v/>
      </c>
      <c r="G117" s="355" t="str">
        <f>IF(基本情報入力シート!H131="","",基本情報入力シート!H131)</f>
        <v/>
      </c>
      <c r="H117" s="355" t="str">
        <f>IF(基本情報入力シート!I131="","",基本情報入力シート!I131)</f>
        <v/>
      </c>
      <c r="I117" s="355" t="str">
        <f>IF(基本情報入力シート!J131="","",基本情報入力シート!J131)</f>
        <v/>
      </c>
      <c r="J117" s="355" t="str">
        <f>IF(基本情報入力シート!K131="","",基本情報入力シート!K131)</f>
        <v/>
      </c>
      <c r="K117" s="356" t="str">
        <f>IF(基本情報入力シート!L131="","",基本情報入力シート!L131)</f>
        <v/>
      </c>
      <c r="L117" s="350" t="s">
        <v>324</v>
      </c>
      <c r="M117" s="357" t="str">
        <f>IF(基本情報入力シート!M131="","",基本情報入力シート!M131)</f>
        <v/>
      </c>
      <c r="N117" s="253" t="str">
        <f>IF(基本情報入力シート!R131="","",基本情報入力シート!R131)</f>
        <v/>
      </c>
      <c r="O117" s="253" t="str">
        <f>IF(基本情報入力シート!W131="","",基本情報入力シート!W131)</f>
        <v/>
      </c>
      <c r="P117" s="358" t="str">
        <f>IF(基本情報入力シート!X131="","",基本情報入力シート!X131)</f>
        <v/>
      </c>
      <c r="Q117" s="382" t="str">
        <f>IF(基本情報入力シート!Y131="","",基本情報入力シート!Y131)</f>
        <v/>
      </c>
      <c r="R117" s="247"/>
      <c r="S117" s="248"/>
      <c r="T117" s="249"/>
      <c r="U117" s="249"/>
      <c r="V117" s="249"/>
      <c r="W117" s="250"/>
      <c r="X117" s="251"/>
      <c r="Y117" s="259"/>
      <c r="Z117" s="259"/>
      <c r="AA117" s="259"/>
      <c r="AB117" s="259"/>
      <c r="AC117" s="259"/>
      <c r="AD117" s="259"/>
      <c r="AE117" s="399"/>
      <c r="AF117" s="399"/>
      <c r="AG117" s="260"/>
      <c r="AH117" s="261"/>
      <c r="AI117" s="373"/>
      <c r="AJ117" s="373"/>
      <c r="AK117" s="373"/>
    </row>
    <row r="118" spans="1:37" ht="27.75" customHeight="1">
      <c r="A118" s="252">
        <f t="shared" si="3"/>
        <v>100</v>
      </c>
      <c r="B118" s="354" t="str">
        <f>IF(基本情報入力シート!C132="","",基本情報入力シート!C132)</f>
        <v/>
      </c>
      <c r="C118" s="366" t="str">
        <f>IF(基本情報入力シート!D132="","",基本情報入力シート!D132)</f>
        <v/>
      </c>
      <c r="D118" s="367" t="str">
        <f>IF(基本情報入力シート!E132="","",基本情報入力シート!E132)</f>
        <v/>
      </c>
      <c r="E118" s="359" t="str">
        <f>IF(基本情報入力シート!F132="","",基本情報入力シート!F132)</f>
        <v/>
      </c>
      <c r="F118" s="359" t="str">
        <f>IF(基本情報入力シート!G132="","",基本情報入力シート!G132)</f>
        <v/>
      </c>
      <c r="G118" s="359" t="str">
        <f>IF(基本情報入力シート!H132="","",基本情報入力シート!H132)</f>
        <v/>
      </c>
      <c r="H118" s="359" t="str">
        <f>IF(基本情報入力シート!I132="","",基本情報入力シート!I132)</f>
        <v/>
      </c>
      <c r="I118" s="359" t="str">
        <f>IF(基本情報入力シート!J132="","",基本情報入力シート!J132)</f>
        <v/>
      </c>
      <c r="J118" s="359" t="str">
        <f>IF(基本情報入力シート!K132="","",基本情報入力シート!K132)</f>
        <v/>
      </c>
      <c r="K118" s="360" t="str">
        <f>IF(基本情報入力シート!L132="","",基本情報入力シート!L132)</f>
        <v/>
      </c>
      <c r="L118" s="350" t="s">
        <v>325</v>
      </c>
      <c r="M118" s="253" t="str">
        <f>IF(基本情報入力シート!M132="","",基本情報入力シート!M132)</f>
        <v/>
      </c>
      <c r="N118" s="253" t="str">
        <f>IF(基本情報入力シート!R132="","",基本情報入力シート!R132)</f>
        <v/>
      </c>
      <c r="O118" s="253" t="str">
        <f>IF(基本情報入力シート!W132="","",基本情報入力シート!W132)</f>
        <v/>
      </c>
      <c r="P118" s="361" t="str">
        <f>IF(基本情報入力シート!X132="","",基本情報入力シート!X132)</f>
        <v/>
      </c>
      <c r="Q118" s="383" t="str">
        <f>IF(基本情報入力シート!Y132="","",基本情報入力シート!Y132)</f>
        <v/>
      </c>
      <c r="R118" s="262"/>
      <c r="S118" s="254"/>
      <c r="T118" s="263"/>
      <c r="U118" s="263"/>
      <c r="V118" s="263"/>
      <c r="W118" s="264"/>
      <c r="X118" s="255"/>
      <c r="Y118" s="256"/>
      <c r="Z118" s="256"/>
      <c r="AA118" s="256"/>
      <c r="AB118" s="256"/>
      <c r="AC118" s="256"/>
      <c r="AD118" s="256"/>
      <c r="AE118" s="401"/>
      <c r="AF118" s="401"/>
      <c r="AG118" s="257"/>
      <c r="AH118" s="258"/>
      <c r="AI118" s="375"/>
      <c r="AJ118" s="375"/>
      <c r="AK118" s="375"/>
    </row>
    <row r="119" spans="1:37">
      <c r="A119" s="59"/>
      <c r="B119" s="60"/>
      <c r="C119" s="61"/>
      <c r="D119" s="61"/>
      <c r="E119" s="61"/>
      <c r="F119" s="61"/>
      <c r="G119" s="61"/>
      <c r="H119" s="61"/>
      <c r="I119" s="61"/>
      <c r="J119" s="61"/>
      <c r="K119" s="61"/>
      <c r="L119" s="61"/>
      <c r="M119" s="61"/>
      <c r="N119" s="61"/>
      <c r="O119" s="61"/>
      <c r="Q119" s="40"/>
      <c r="R119" s="40"/>
      <c r="S119" s="49"/>
      <c r="T119" s="49"/>
      <c r="U119" s="49"/>
      <c r="V119" s="52"/>
      <c r="W119" s="62"/>
      <c r="X119" s="63"/>
      <c r="Y119" s="63"/>
      <c r="Z119" s="63"/>
      <c r="AA119" s="63"/>
      <c r="AB119" s="64"/>
      <c r="AC119" s="64"/>
      <c r="AD119" s="65"/>
      <c r="AE119" s="351"/>
      <c r="AF119" s="351"/>
      <c r="AG119" s="65"/>
      <c r="AH119" s="65"/>
    </row>
    <row r="120" spans="1:37">
      <c r="A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352"/>
      <c r="AF120" s="352"/>
      <c r="AG120" s="57"/>
    </row>
    <row r="121" spans="1:37">
      <c r="A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352"/>
      <c r="AF121" s="352"/>
      <c r="AG121" s="57"/>
    </row>
    <row r="122" spans="1:37">
      <c r="A122" s="57"/>
      <c r="C122" s="66"/>
      <c r="D122" s="66"/>
      <c r="E122" s="66"/>
      <c r="F122" s="66"/>
      <c r="G122" s="66"/>
      <c r="H122" s="66"/>
      <c r="I122" s="66"/>
      <c r="J122" s="66"/>
      <c r="K122" s="66"/>
      <c r="L122" s="66"/>
      <c r="M122" s="66"/>
      <c r="N122" s="66"/>
      <c r="O122" s="66"/>
      <c r="P122" s="66"/>
      <c r="Q122" s="57"/>
      <c r="R122" s="57"/>
      <c r="S122" s="57"/>
      <c r="T122" s="57"/>
      <c r="U122" s="57"/>
      <c r="V122" s="57"/>
      <c r="W122" s="57"/>
      <c r="X122" s="57"/>
      <c r="Y122" s="57"/>
      <c r="Z122" s="57"/>
      <c r="AA122" s="57"/>
      <c r="AB122" s="57"/>
      <c r="AC122" s="57"/>
      <c r="AD122" s="57"/>
      <c r="AE122" s="352"/>
      <c r="AF122" s="352"/>
      <c r="AG122" s="57"/>
    </row>
    <row r="123" spans="1:37">
      <c r="A123" s="57"/>
      <c r="B123" s="66"/>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352"/>
      <c r="AF123" s="352"/>
      <c r="AG123" s="57"/>
    </row>
  </sheetData>
  <autoFilter ref="M18:AH118"/>
  <mergeCells count="49">
    <mergeCell ref="AB5:AD5"/>
    <mergeCell ref="V9:AF9"/>
    <mergeCell ref="AF16:AF17"/>
    <mergeCell ref="Z16:Z17"/>
    <mergeCell ref="AA16:AA17"/>
    <mergeCell ref="AB16:AB17"/>
    <mergeCell ref="AC16:AC17"/>
    <mergeCell ref="AD16:AD17"/>
    <mergeCell ref="X5:X6"/>
    <mergeCell ref="V10:AF10"/>
    <mergeCell ref="AE5:AE6"/>
    <mergeCell ref="Y5:AA5"/>
    <mergeCell ref="A13:A16"/>
    <mergeCell ref="B13:K17"/>
    <mergeCell ref="M13:M17"/>
    <mergeCell ref="P13:P17"/>
    <mergeCell ref="Q13:Q17"/>
    <mergeCell ref="N14:O14"/>
    <mergeCell ref="B10:P10"/>
    <mergeCell ref="AE14:AG15"/>
    <mergeCell ref="R14:R17"/>
    <mergeCell ref="S14:S17"/>
    <mergeCell ref="U16:U17"/>
    <mergeCell ref="Y16:Y17"/>
    <mergeCell ref="AB14:AD15"/>
    <mergeCell ref="A3:C3"/>
    <mergeCell ref="D3:P3"/>
    <mergeCell ref="Q5:Q6"/>
    <mergeCell ref="R5:T5"/>
    <mergeCell ref="V14:V17"/>
    <mergeCell ref="T16:T17"/>
    <mergeCell ref="V7:W7"/>
    <mergeCell ref="B5:P6"/>
    <mergeCell ref="V5:W6"/>
    <mergeCell ref="V8:W8"/>
    <mergeCell ref="B9:P9"/>
    <mergeCell ref="B11:AD11"/>
    <mergeCell ref="T15:U15"/>
    <mergeCell ref="Y15:AA15"/>
    <mergeCell ref="W14:W17"/>
    <mergeCell ref="X14:X17"/>
    <mergeCell ref="AH14:AH17"/>
    <mergeCell ref="AG16:AG17"/>
    <mergeCell ref="AE16:AE17"/>
    <mergeCell ref="AI13:AK14"/>
    <mergeCell ref="AI15:AK15"/>
    <mergeCell ref="AI16:AI17"/>
    <mergeCell ref="AJ16:AJ17"/>
    <mergeCell ref="AK16:AK17"/>
  </mergeCells>
  <phoneticPr fontId="2"/>
  <dataValidations count="3">
    <dataValidation type="list" allowBlank="1" showInputMessage="1" showErrorMessage="1" sqref="W19:W118">
      <formula1>"特定Ⅰ,特定Ⅱ"</formula1>
    </dataValidation>
    <dataValidation type="list" allowBlank="1" showInputMessage="1" showErrorMessage="1" sqref="R19:R118">
      <formula1>"加算Ⅰ,加算Ⅱ,加算Ⅲ,加算Ⅳ,加算Ⅴ"</formula1>
    </dataValidation>
    <dataValidation imeMode="halfAlpha" allowBlank="1" showInputMessage="1" showErrorMessage="1" sqref="B19:D118"/>
  </dataValidations>
  <printOptions horizontalCentered="1"/>
  <pageMargins left="0.51181102362204722" right="0.51181102362204722" top="0.74803149606299213" bottom="0.74803149606299213" header="0.31496062992125984" footer="0.31496062992125984"/>
  <pageSetup paperSize="9" scale="48" fitToHeight="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37"/>
  <sheetViews>
    <sheetView topLeftCell="A4" workbookViewId="0">
      <selection activeCell="A25" sqref="A25"/>
    </sheetView>
  </sheetViews>
  <sheetFormatPr defaultRowHeight="13.2"/>
  <cols>
    <col min="1" max="1" width="48" customWidth="1"/>
  </cols>
  <sheetData>
    <row r="1" spans="1:1">
      <c r="A1" s="1"/>
    </row>
    <row r="2" spans="1:1" ht="22.5" customHeight="1" thickBot="1">
      <c r="A2" s="1" t="s">
        <v>10</v>
      </c>
    </row>
    <row r="3" spans="1:1" ht="39.75" customHeight="1" thickBot="1">
      <c r="A3" s="2" t="s">
        <v>8</v>
      </c>
    </row>
    <row r="4" spans="1:1" ht="16.5" customHeight="1">
      <c r="A4" s="3" t="s">
        <v>11</v>
      </c>
    </row>
    <row r="5" spans="1:1" ht="16.5" customHeight="1">
      <c r="A5" s="5" t="s">
        <v>12</v>
      </c>
    </row>
    <row r="6" spans="1:1" ht="16.5" customHeight="1">
      <c r="A6" s="4" t="s">
        <v>146</v>
      </c>
    </row>
    <row r="7" spans="1:1" ht="16.5" customHeight="1">
      <c r="A7" s="4" t="s">
        <v>337</v>
      </c>
    </row>
    <row r="8" spans="1:1" ht="16.5" customHeight="1">
      <c r="A8" s="4" t="s">
        <v>13</v>
      </c>
    </row>
    <row r="9" spans="1:1" ht="16.5" customHeight="1">
      <c r="A9" s="4" t="s">
        <v>14</v>
      </c>
    </row>
    <row r="10" spans="1:1" ht="16.5" customHeight="1">
      <c r="A10" s="4" t="s">
        <v>338</v>
      </c>
    </row>
    <row r="11" spans="1:1" ht="16.5" customHeight="1">
      <c r="A11" s="4" t="s">
        <v>346</v>
      </c>
    </row>
    <row r="12" spans="1:1" ht="16.5" customHeight="1">
      <c r="A12" s="4" t="s">
        <v>15</v>
      </c>
    </row>
    <row r="13" spans="1:1" ht="16.5" customHeight="1">
      <c r="A13" s="4" t="s">
        <v>339</v>
      </c>
    </row>
    <row r="14" spans="1:1" ht="16.5" customHeight="1">
      <c r="A14" s="4" t="s">
        <v>340</v>
      </c>
    </row>
    <row r="15" spans="1:1" ht="16.5" customHeight="1">
      <c r="A15" s="5" t="s">
        <v>16</v>
      </c>
    </row>
    <row r="16" spans="1:1" ht="16.5" customHeight="1">
      <c r="A16" s="4" t="s">
        <v>341</v>
      </c>
    </row>
    <row r="17" spans="1:1" ht="16.5" customHeight="1">
      <c r="A17" s="4" t="s">
        <v>17</v>
      </c>
    </row>
    <row r="18" spans="1:1" ht="16.5" customHeight="1">
      <c r="A18" s="5" t="s">
        <v>18</v>
      </c>
    </row>
    <row r="19" spans="1:1" ht="16.5" customHeight="1">
      <c r="A19" s="4" t="s">
        <v>342</v>
      </c>
    </row>
    <row r="20" spans="1:1" ht="16.5" customHeight="1">
      <c r="A20" s="5" t="s">
        <v>19</v>
      </c>
    </row>
    <row r="21" spans="1:1" ht="16.5" customHeight="1">
      <c r="A21" s="4" t="s">
        <v>343</v>
      </c>
    </row>
    <row r="22" spans="1:1" ht="16.5" customHeight="1">
      <c r="A22" s="5" t="s">
        <v>20</v>
      </c>
    </row>
    <row r="23" spans="1:1" ht="16.5" customHeight="1">
      <c r="A23" s="4" t="s">
        <v>345</v>
      </c>
    </row>
    <row r="24" spans="1:1" ht="16.5" customHeight="1">
      <c r="A24" s="4" t="s">
        <v>21</v>
      </c>
    </row>
    <row r="25" spans="1:1" ht="16.5" customHeight="1">
      <c r="A25" s="4" t="s">
        <v>344</v>
      </c>
    </row>
    <row r="26" spans="1:1" ht="16.5" customHeight="1">
      <c r="A26" s="4" t="s">
        <v>198</v>
      </c>
    </row>
    <row r="27" spans="1:1" ht="16.5" customHeight="1">
      <c r="A27" s="4" t="s">
        <v>199</v>
      </c>
    </row>
    <row r="28" spans="1:1" s="362" customFormat="1" ht="18" customHeight="1">
      <c r="A28" s="363" t="s">
        <v>327</v>
      </c>
    </row>
    <row r="29" spans="1:1" s="362" customFormat="1" ht="18" customHeight="1">
      <c r="A29" s="363" t="s">
        <v>328</v>
      </c>
    </row>
    <row r="30" spans="1:1" s="362" customFormat="1" ht="18" customHeight="1">
      <c r="A30" s="363" t="s">
        <v>329</v>
      </c>
    </row>
    <row r="31" spans="1:1" s="362" customFormat="1" ht="18" customHeight="1">
      <c r="A31" s="363" t="s">
        <v>330</v>
      </c>
    </row>
    <row r="32" spans="1:1" s="362" customFormat="1" ht="18" customHeight="1">
      <c r="A32" s="363" t="s">
        <v>331</v>
      </c>
    </row>
    <row r="33" spans="1:1" s="362" customFormat="1" ht="18" customHeight="1">
      <c r="A33" s="363" t="s">
        <v>332</v>
      </c>
    </row>
    <row r="34" spans="1:1" s="362" customFormat="1" ht="18" customHeight="1">
      <c r="A34" s="363" t="s">
        <v>333</v>
      </c>
    </row>
    <row r="35" spans="1:1" s="362" customFormat="1" ht="18" customHeight="1">
      <c r="A35" s="363" t="s">
        <v>334</v>
      </c>
    </row>
    <row r="36" spans="1:1" s="362" customFormat="1" ht="18" customHeight="1">
      <c r="A36" s="363" t="s">
        <v>335</v>
      </c>
    </row>
    <row r="37" spans="1:1" s="362" customFormat="1" ht="18" customHeight="1" thickBot="1">
      <c r="A37" s="364" t="s">
        <v>336</v>
      </c>
    </row>
  </sheetData>
  <phoneticPr fontId="2"/>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はじめに</vt:lpstr>
      <vt:lpstr>基本情報入力シート</vt:lpstr>
      <vt:lpstr>別紙様式3-1</vt:lpstr>
      <vt:lpstr>別紙様式3-2</vt:lpstr>
      <vt:lpstr>【参考】サービス名一覧</vt:lpstr>
      <vt:lpstr>_new1</vt:lpstr>
      <vt:lpstr>【参考】サービス名一覧!erea</vt:lpstr>
      <vt:lpstr>【参考】サービス名一覧!new</vt:lpstr>
      <vt:lpstr>【参考】サービス名一覧!Print_Area</vt:lpstr>
      <vt:lpstr>はじめに!Print_Area</vt:lpstr>
      <vt:lpstr>基本情報入力シート!Print_Area</vt:lpstr>
      <vt:lpstr>'別紙様式3-1'!Print_Area</vt:lpstr>
      <vt:lpstr>'別紙様式3-2'!Print_Area</vt:lpstr>
      <vt:lpstr>【参考】サービス名一覧!サービス名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押野 晃宏(oshino-akihiro.av4)</dc:creator>
  <cp:lastModifiedBy>東京都</cp:lastModifiedBy>
  <cp:lastPrinted>2022-05-13T02:07:21Z</cp:lastPrinted>
  <dcterms:created xsi:type="dcterms:W3CDTF">2018-06-19T01:27:02Z</dcterms:created>
  <dcterms:modified xsi:type="dcterms:W3CDTF">2022-07-13T22:06:55Z</dcterms:modified>
</cp:coreProperties>
</file>